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.NORMAS 4toTRIM 2023 DULCE\6.SMHUAMELULPAM 4toTrim2023\3.LDF 4to Trim 2023 SMH\"/>
    </mc:Choice>
  </mc:AlternateContent>
  <bookViews>
    <workbookView xWindow="0" yWindow="0" windowWidth="22944" windowHeight="8700"/>
  </bookViews>
  <sheets>
    <sheet name="Estado Analítico de Ingresos De" sheetId="2" r:id="rId1"/>
  </sheets>
  <calcPr calcId="152511"/>
</workbook>
</file>

<file path=xl/calcChain.xml><?xml version="1.0" encoding="utf-8"?>
<calcChain xmlns="http://schemas.openxmlformats.org/spreadsheetml/2006/main">
  <c r="I74" i="2" l="1"/>
  <c r="H74" i="2"/>
  <c r="G74" i="2"/>
  <c r="F74" i="2"/>
  <c r="E74" i="2"/>
  <c r="D74" i="2"/>
  <c r="I69" i="2"/>
  <c r="H69" i="2"/>
  <c r="G69" i="2"/>
  <c r="F69" i="2"/>
  <c r="E69" i="2"/>
  <c r="D69" i="2"/>
  <c r="I66" i="2"/>
  <c r="H66" i="2"/>
  <c r="G66" i="2"/>
  <c r="F66" i="2"/>
  <c r="E66" i="2"/>
  <c r="D66" i="2"/>
  <c r="I64" i="2"/>
  <c r="H64" i="2"/>
  <c r="G64" i="2"/>
  <c r="F64" i="2"/>
  <c r="E64" i="2"/>
  <c r="D64" i="2"/>
  <c r="I59" i="2"/>
  <c r="H59" i="2"/>
  <c r="G59" i="2"/>
  <c r="F59" i="2"/>
  <c r="E59" i="2"/>
  <c r="D59" i="2"/>
  <c r="I54" i="2"/>
  <c r="H54" i="2"/>
  <c r="G54" i="2"/>
  <c r="F54" i="2"/>
  <c r="E54" i="2"/>
  <c r="D54" i="2"/>
  <c r="I45" i="2"/>
  <c r="H45" i="2"/>
  <c r="G45" i="2"/>
  <c r="F45" i="2"/>
  <c r="E45" i="2"/>
  <c r="D45" i="2"/>
  <c r="I41" i="2"/>
  <c r="H41" i="2"/>
  <c r="G41" i="2"/>
  <c r="F41" i="2"/>
  <c r="E41" i="2"/>
  <c r="D41" i="2"/>
  <c r="I38" i="2"/>
  <c r="H38" i="2"/>
  <c r="G38" i="2"/>
  <c r="F38" i="2"/>
  <c r="E38" i="2"/>
  <c r="D38" i="2"/>
  <c r="I29" i="2"/>
  <c r="H29" i="2"/>
  <c r="G29" i="2"/>
  <c r="F29" i="2"/>
  <c r="E29" i="2"/>
  <c r="D29" i="2"/>
  <c r="I16" i="2"/>
  <c r="H16" i="2"/>
  <c r="G16" i="2"/>
  <c r="F16" i="2"/>
  <c r="E16" i="2"/>
  <c r="D16" i="2"/>
</calcChain>
</file>

<file path=xl/sharedStrings.xml><?xml version="1.0" encoding="utf-8"?>
<sst xmlns="http://schemas.openxmlformats.org/spreadsheetml/2006/main" count="76" uniqueCount="76">
  <si>
    <t>MUNICIPIO DE SAN MARTIN HUAMELULPAM DISTRITO DE TLAXIACO, OAX.</t>
  </si>
  <si>
    <t>ESTADO ANALÍTICO DE INGRESOS DETALLADO - LDF</t>
  </si>
  <si>
    <t>DEL 01 DE ENERO AL 31 DE DICIEMBRE DE 2023 (b)</t>
  </si>
  <si>
    <t>(PESOS)</t>
  </si>
  <si>
    <t>DICIEMBRE</t>
  </si>
  <si>
    <t>CONCEPTO</t>
  </si>
  <si>
    <t>INGRESOS</t>
  </si>
  <si>
    <t>DIFERENCIA</t>
  </si>
  <si>
    <t>ESTIMADO</t>
  </si>
  <si>
    <t>AMPLIACIONES/ REDUCCIONES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</si>
  <si>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</si>
  <si>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</si>
  <si>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</si>
  <si>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</si>
  <si>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</si>
  <si>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</si>
  <si>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</si>
  <si>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</si>
  <si>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</si>
  <si>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</si>
  <si>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</si>
  <si>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</si>
  <si>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</si>
  <si>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</si>
  <si>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</si>
  <si>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</si>
  <si>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</si>
  <si>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</si>
  <si>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</si>
  <si>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</si>
  <si>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</si>
  <si>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</si>
  <si>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</si>
  <si>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h12) IMPUESTO SOBRE LA RENTA DEL ARTICULO 126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</si>
  <si>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</si>
  <si>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</si>
  <si>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</si>
  <si>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</si>
  <si>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</si>
  <si>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</si>
  <si>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</si>
  <si>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</si>
  <si>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</si>
  <si>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</si>
  <si>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</si>
  <si>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</si>
  <si>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</si>
  <si>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</si>
  <si>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</si>
  <si>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</si>
  <si>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</si>
  <si>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</si>
  <si>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</si>
  <si>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</si>
  <si>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</si>
  <si>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</si>
  <si>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</si>
  <si>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</si>
  <si>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</si>
  <si>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</si>
  <si>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</si>
  <si>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</si>
  <si>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</si>
  <si>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</si>
  <si>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</si>
  <si>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</si>
  <si>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</si>
  <si>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</si>
  <si>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(II=A+B+C+D+E)</t>
  </si>
  <si>
    <t>III. INGRESOS DERIVADOS DE FINANCIAMIENTOS (III=A)</t>
  </si>
  <si>
    <t>A. INGRESOS DERIVADOS DE FINANCIAMIENTOS</t>
  </si>
  <si>
    <t>IV TOTAL DE INGRESOS (IV = I+II+III)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</si>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</sst>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33" borderId="11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0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8" fillId="33" borderId="18" xfId="0" applyFont="1" applyFill="1" applyBorder="1" applyAlignment="1">
      <alignment horizontal="center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33" borderId="19" xfId="0" applyFont="1" applyFill="1" applyBorder="1" applyAlignment="1">
      <alignment horizontal="center" vertical="center" wrapText="1"/>
    </xf>
    <xf numFmtId="0" fontId="18" fillId="33" borderId="20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22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23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vertical="center" wrapText="1"/>
    </xf>
    <xf numFmtId="0" fontId="18" fillId="0" borderId="2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19" fillId="0" borderId="10" xfId="0" applyFont="1" applyFill="1" applyBorder="1" applyAlignment="1">
      <alignment vertical="center" wrapText="1"/>
    </xf>
    <xf numFmtId="0" fontId="19" fillId="0" borderId="19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4" fontId="19" fillId="0" borderId="10" xfId="0" applyNumberFormat="1" applyFont="1" applyFill="1" applyBorder="1" applyAlignment="1">
      <alignment vertical="center" wrapText="1"/>
    </xf>
    <xf numFmtId="4" fontId="18" fillId="0" borderId="10" xfId="0" applyNumberFormat="1" applyFont="1" applyFill="1" applyBorder="1" applyAlignment="1">
      <alignment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showGridLines="0" tabSelected="1" zoomScale="115" zoomScaleNormal="115" workbookViewId="0">
      <selection sqref="A1:I1"/>
    </sheetView>
  </sheetViews>
  <sheetFormatPr baseColWidth="10" defaultRowHeight="14.4" x14ac:dyDescent="0.3"/>
  <cols>
    <col min="1" max="2" width="11.5546875" style="4"/>
    <col min="3" max="3" width="46.21875" style="4" bestFit="1" customWidth="1"/>
    <col min="4" max="4" width="9.33203125" style="4" customWidth="1"/>
    <col min="5" max="5" width="20.5546875" style="4" bestFit="1" customWidth="1"/>
    <col min="6" max="8" width="9.33203125" style="4" customWidth="1"/>
    <col min="9" max="9" width="8.6640625" style="4" customWidth="1"/>
    <col min="10" max="16384" width="11.5546875" style="4"/>
  </cols>
  <sheetData>
    <row r="1" spans="1:9" x14ac:dyDescent="0.3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8" t="s">
        <v>3</v>
      </c>
      <c r="B4" s="9"/>
      <c r="C4" s="9"/>
      <c r="D4" s="9"/>
      <c r="E4" s="9"/>
      <c r="F4" s="9"/>
      <c r="G4" s="9"/>
      <c r="H4" s="9"/>
      <c r="I4" s="10"/>
    </row>
    <row r="5" spans="1:9" x14ac:dyDescent="0.3">
      <c r="A5" s="11" t="s">
        <v>4</v>
      </c>
      <c r="B5" s="12"/>
      <c r="C5" s="12"/>
      <c r="D5" s="12"/>
      <c r="E5" s="12"/>
      <c r="F5" s="12"/>
      <c r="G5" s="12"/>
      <c r="H5" s="12"/>
      <c r="I5" s="13"/>
    </row>
    <row r="6" spans="1:9" x14ac:dyDescent="0.3">
      <c r="A6" s="1" t="s">
        <v>5</v>
      </c>
      <c r="B6" s="2"/>
      <c r="C6" s="3"/>
      <c r="D6" s="14" t="s">
        <v>6</v>
      </c>
      <c r="E6" s="15"/>
      <c r="F6" s="15"/>
      <c r="G6" s="15"/>
      <c r="H6" s="16"/>
      <c r="I6" s="17" t="s">
        <v>7</v>
      </c>
    </row>
    <row r="7" spans="1:9" x14ac:dyDescent="0.3">
      <c r="A7" s="8"/>
      <c r="B7" s="9"/>
      <c r="C7" s="10"/>
      <c r="D7" s="18" t="s">
        <v>8</v>
      </c>
      <c r="E7" s="18" t="s">
        <v>9</v>
      </c>
      <c r="F7" s="18" t="s">
        <v>10</v>
      </c>
      <c r="G7" s="18" t="s">
        <v>11</v>
      </c>
      <c r="H7" s="18" t="s">
        <v>12</v>
      </c>
      <c r="I7" s="19"/>
    </row>
    <row r="8" spans="1:9" s="24" customFormat="1" x14ac:dyDescent="0.3">
      <c r="A8" s="20" t="s">
        <v>13</v>
      </c>
      <c r="B8" s="21"/>
      <c r="C8" s="22"/>
      <c r="D8" s="23"/>
      <c r="E8" s="23"/>
      <c r="F8" s="23"/>
      <c r="G8" s="23"/>
      <c r="H8" s="23"/>
      <c r="I8" s="23"/>
    </row>
    <row r="9" spans="1:9" s="24" customFormat="1" x14ac:dyDescent="0.3">
      <c r="A9" s="25"/>
      <c r="B9" s="26" t="s">
        <v>14</v>
      </c>
      <c r="C9" s="27"/>
      <c r="D9" s="28">
        <v>4001</v>
      </c>
      <c r="E9" s="25">
        <v>0</v>
      </c>
      <c r="F9" s="28">
        <v>4001</v>
      </c>
      <c r="G9" s="28">
        <v>1561.5</v>
      </c>
      <c r="H9" s="28">
        <v>1561.5</v>
      </c>
      <c r="I9" s="28">
        <v>-2439.5</v>
      </c>
    </row>
    <row r="10" spans="1:9" s="24" customFormat="1" x14ac:dyDescent="0.3">
      <c r="A10" s="25"/>
      <c r="B10" s="26" t="s">
        <v>15</v>
      </c>
      <c r="C10" s="27"/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</row>
    <row r="11" spans="1:9" s="24" customFormat="1" x14ac:dyDescent="0.3">
      <c r="A11" s="25"/>
      <c r="B11" s="26" t="s">
        <v>16</v>
      </c>
      <c r="C11" s="27"/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</row>
    <row r="12" spans="1:9" s="24" customFormat="1" x14ac:dyDescent="0.3">
      <c r="A12" s="25"/>
      <c r="B12" s="26" t="s">
        <v>17</v>
      </c>
      <c r="C12" s="27"/>
      <c r="D12" s="28">
        <v>110701</v>
      </c>
      <c r="E12" s="28">
        <v>57684</v>
      </c>
      <c r="F12" s="28">
        <v>168385</v>
      </c>
      <c r="G12" s="28">
        <v>87450.5</v>
      </c>
      <c r="H12" s="28">
        <v>87450.5</v>
      </c>
      <c r="I12" s="28">
        <v>-23250.5</v>
      </c>
    </row>
    <row r="13" spans="1:9" s="24" customFormat="1" x14ac:dyDescent="0.3">
      <c r="A13" s="25"/>
      <c r="B13" s="26" t="s">
        <v>18</v>
      </c>
      <c r="C13" s="27"/>
      <c r="D13" s="28">
        <v>82683</v>
      </c>
      <c r="E13" s="28">
        <v>20000</v>
      </c>
      <c r="F13" s="28">
        <v>102683</v>
      </c>
      <c r="G13" s="28">
        <v>95408.11</v>
      </c>
      <c r="H13" s="28">
        <v>95408.11</v>
      </c>
      <c r="I13" s="28">
        <v>12725.11</v>
      </c>
    </row>
    <row r="14" spans="1:9" s="24" customFormat="1" x14ac:dyDescent="0.3">
      <c r="A14" s="25"/>
      <c r="B14" s="26" t="s">
        <v>19</v>
      </c>
      <c r="C14" s="27"/>
      <c r="D14" s="28">
        <v>23000</v>
      </c>
      <c r="E14" s="28">
        <v>86757</v>
      </c>
      <c r="F14" s="28">
        <v>109757</v>
      </c>
      <c r="G14" s="28">
        <v>108291</v>
      </c>
      <c r="H14" s="28">
        <v>108291</v>
      </c>
      <c r="I14" s="28">
        <v>85291</v>
      </c>
    </row>
    <row r="15" spans="1:9" s="24" customFormat="1" x14ac:dyDescent="0.3">
      <c r="A15" s="25"/>
      <c r="B15" s="26" t="s">
        <v>20</v>
      </c>
      <c r="C15" s="27"/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</row>
    <row r="16" spans="1:9" s="24" customFormat="1" x14ac:dyDescent="0.3">
      <c r="A16" s="25"/>
      <c r="B16" s="26" t="s">
        <v>21</v>
      </c>
      <c r="C16" s="27"/>
      <c r="D16" s="28">
        <f>SUM(D17:D28)</f>
        <v>2122325.16</v>
      </c>
      <c r="E16" s="28">
        <f t="shared" ref="E16:I16" si="0">SUM(E17:E28)</f>
        <v>798281.79</v>
      </c>
      <c r="F16" s="28">
        <f t="shared" si="0"/>
        <v>2920606.95</v>
      </c>
      <c r="G16" s="28">
        <f t="shared" si="0"/>
        <v>2790011</v>
      </c>
      <c r="H16" s="28">
        <f t="shared" si="0"/>
        <v>2790011</v>
      </c>
      <c r="I16" s="28">
        <f t="shared" si="0"/>
        <v>667685.84</v>
      </c>
    </row>
    <row r="17" spans="1:9" s="24" customFormat="1" x14ac:dyDescent="0.3">
      <c r="A17" s="25"/>
      <c r="B17" s="25"/>
      <c r="C17" s="25" t="s">
        <v>22</v>
      </c>
      <c r="D17" s="28">
        <v>1302953</v>
      </c>
      <c r="E17" s="28">
        <v>634324.79</v>
      </c>
      <c r="F17" s="28">
        <v>1937277.79</v>
      </c>
      <c r="G17" s="28">
        <v>1824145</v>
      </c>
      <c r="H17" s="28">
        <v>1824145</v>
      </c>
      <c r="I17" s="28">
        <v>521192</v>
      </c>
    </row>
    <row r="18" spans="1:9" s="24" customFormat="1" x14ac:dyDescent="0.3">
      <c r="A18" s="25"/>
      <c r="B18" s="25"/>
      <c r="C18" s="25" t="s">
        <v>23</v>
      </c>
      <c r="D18" s="28">
        <v>616925</v>
      </c>
      <c r="E18" s="28">
        <v>114098</v>
      </c>
      <c r="F18" s="28">
        <v>731023</v>
      </c>
      <c r="G18" s="28">
        <v>731022</v>
      </c>
      <c r="H18" s="28">
        <v>731022</v>
      </c>
      <c r="I18" s="28">
        <v>114097</v>
      </c>
    </row>
    <row r="19" spans="1:9" s="24" customFormat="1" x14ac:dyDescent="0.3">
      <c r="A19" s="25"/>
      <c r="B19" s="25"/>
      <c r="C19" s="25" t="s">
        <v>24</v>
      </c>
      <c r="D19" s="28">
        <v>66673</v>
      </c>
      <c r="E19" s="28">
        <v>30065</v>
      </c>
      <c r="F19" s="28">
        <v>96738</v>
      </c>
      <c r="G19" s="28">
        <v>96738</v>
      </c>
      <c r="H19" s="28">
        <v>96738</v>
      </c>
      <c r="I19" s="28">
        <v>30065</v>
      </c>
    </row>
    <row r="20" spans="1:9" s="24" customFormat="1" x14ac:dyDescent="0.3">
      <c r="A20" s="25"/>
      <c r="B20" s="25"/>
      <c r="C20" s="25" t="s">
        <v>25</v>
      </c>
      <c r="D20" s="28">
        <v>22424</v>
      </c>
      <c r="E20" s="28">
        <v>4710</v>
      </c>
      <c r="F20" s="28">
        <v>27134</v>
      </c>
      <c r="G20" s="28">
        <v>27134</v>
      </c>
      <c r="H20" s="28">
        <v>27134</v>
      </c>
      <c r="I20" s="28">
        <v>4710</v>
      </c>
    </row>
    <row r="21" spans="1:9" s="24" customFormat="1" x14ac:dyDescent="0.3">
      <c r="A21" s="25"/>
      <c r="B21" s="25"/>
      <c r="C21" s="25" t="s">
        <v>26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</row>
    <row r="22" spans="1:9" s="24" customFormat="1" x14ac:dyDescent="0.3">
      <c r="A22" s="25"/>
      <c r="B22" s="25"/>
      <c r="C22" s="25" t="s">
        <v>27</v>
      </c>
      <c r="D22" s="28">
        <v>20621</v>
      </c>
      <c r="E22" s="28">
        <v>3261</v>
      </c>
      <c r="F22" s="28">
        <v>23882</v>
      </c>
      <c r="G22" s="28">
        <v>23882</v>
      </c>
      <c r="H22" s="28">
        <v>23882</v>
      </c>
      <c r="I22" s="28">
        <v>3261</v>
      </c>
    </row>
    <row r="23" spans="1:9" s="24" customFormat="1" x14ac:dyDescent="0.3">
      <c r="A23" s="25"/>
      <c r="B23" s="25"/>
      <c r="C23" s="25" t="s">
        <v>28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</row>
    <row r="24" spans="1:9" s="24" customFormat="1" x14ac:dyDescent="0.3">
      <c r="A24" s="25"/>
      <c r="B24" s="25"/>
      <c r="C24" s="25" t="s">
        <v>29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</row>
    <row r="25" spans="1:9" s="24" customFormat="1" x14ac:dyDescent="0.3">
      <c r="A25" s="25"/>
      <c r="B25" s="25"/>
      <c r="C25" s="25" t="s">
        <v>30</v>
      </c>
      <c r="D25" s="28">
        <v>20482</v>
      </c>
      <c r="E25" s="28">
        <v>10676</v>
      </c>
      <c r="F25" s="28">
        <v>31158</v>
      </c>
      <c r="G25" s="28">
        <v>31158</v>
      </c>
      <c r="H25" s="28">
        <v>31158</v>
      </c>
      <c r="I25" s="28">
        <v>10676</v>
      </c>
    </row>
    <row r="26" spans="1:9" s="24" customFormat="1" x14ac:dyDescent="0.3">
      <c r="A26" s="25"/>
      <c r="B26" s="25"/>
      <c r="C26" s="25" t="s">
        <v>31</v>
      </c>
      <c r="D26" s="28">
        <v>71699.16</v>
      </c>
      <c r="E26" s="25">
        <v>0</v>
      </c>
      <c r="F26" s="28">
        <v>71699.16</v>
      </c>
      <c r="G26" s="28">
        <v>54237</v>
      </c>
      <c r="H26" s="28">
        <v>54237</v>
      </c>
      <c r="I26" s="28">
        <v>-17462.16</v>
      </c>
    </row>
    <row r="27" spans="1:9" s="24" customFormat="1" ht="15.6" x14ac:dyDescent="0.3">
      <c r="A27" s="25"/>
      <c r="B27" s="25"/>
      <c r="C27" s="25" t="s">
        <v>32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</row>
    <row r="28" spans="1:9" s="24" customFormat="1" x14ac:dyDescent="0.3">
      <c r="A28" s="25"/>
      <c r="B28" s="25"/>
      <c r="C28" s="25" t="s">
        <v>33</v>
      </c>
      <c r="D28" s="25">
        <v>548</v>
      </c>
      <c r="E28" s="28">
        <v>1147</v>
      </c>
      <c r="F28" s="28">
        <v>1695</v>
      </c>
      <c r="G28" s="28">
        <v>1695</v>
      </c>
      <c r="H28" s="28">
        <v>1695</v>
      </c>
      <c r="I28" s="28">
        <v>1147</v>
      </c>
    </row>
    <row r="29" spans="1:9" s="24" customFormat="1" x14ac:dyDescent="0.3">
      <c r="A29" s="25"/>
      <c r="B29" s="26" t="s">
        <v>34</v>
      </c>
      <c r="C29" s="27"/>
      <c r="D29" s="28">
        <f>SUM(D30:D34)</f>
        <v>10169</v>
      </c>
      <c r="E29" s="28">
        <f t="shared" ref="E29:I29" si="1">SUM(E30:E34)</f>
        <v>8435</v>
      </c>
      <c r="F29" s="28">
        <f t="shared" si="1"/>
        <v>18604</v>
      </c>
      <c r="G29" s="28">
        <f t="shared" si="1"/>
        <v>18926</v>
      </c>
      <c r="H29" s="28">
        <f t="shared" si="1"/>
        <v>18926</v>
      </c>
      <c r="I29" s="28">
        <f t="shared" si="1"/>
        <v>8757</v>
      </c>
    </row>
    <row r="30" spans="1:9" s="24" customFormat="1" x14ac:dyDescent="0.3">
      <c r="A30" s="25"/>
      <c r="B30" s="25"/>
      <c r="C30" s="25" t="s">
        <v>35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</row>
    <row r="31" spans="1:9" s="24" customFormat="1" x14ac:dyDescent="0.3">
      <c r="A31" s="25"/>
      <c r="B31" s="25"/>
      <c r="C31" s="25" t="s">
        <v>36</v>
      </c>
      <c r="D31" s="28">
        <v>3074</v>
      </c>
      <c r="E31" s="25">
        <v>0</v>
      </c>
      <c r="F31" s="28">
        <v>3074</v>
      </c>
      <c r="G31" s="28">
        <v>3396</v>
      </c>
      <c r="H31" s="28">
        <v>3396</v>
      </c>
      <c r="I31" s="25">
        <v>322</v>
      </c>
    </row>
    <row r="32" spans="1:9" s="24" customFormat="1" x14ac:dyDescent="0.3">
      <c r="A32" s="25"/>
      <c r="B32" s="25"/>
      <c r="C32" s="25" t="s">
        <v>37</v>
      </c>
      <c r="D32" s="28">
        <v>7095</v>
      </c>
      <c r="E32" s="28">
        <v>8435</v>
      </c>
      <c r="F32" s="28">
        <v>15530</v>
      </c>
      <c r="G32" s="28">
        <v>15530</v>
      </c>
      <c r="H32" s="28">
        <v>15530</v>
      </c>
      <c r="I32" s="28">
        <v>8435</v>
      </c>
    </row>
    <row r="33" spans="1:9" s="24" customFormat="1" x14ac:dyDescent="0.3">
      <c r="A33" s="25"/>
      <c r="B33" s="25"/>
      <c r="C33" s="25" t="s">
        <v>38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</row>
    <row r="34" spans="1:9" s="24" customFormat="1" x14ac:dyDescent="0.3">
      <c r="A34" s="25"/>
      <c r="B34" s="25"/>
      <c r="C34" s="25" t="s">
        <v>39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</row>
    <row r="35" spans="1:9" s="24" customFormat="1" x14ac:dyDescent="0.3">
      <c r="A35" s="25"/>
      <c r="B35" s="26" t="s">
        <v>40</v>
      </c>
      <c r="C35" s="27"/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</row>
    <row r="36" spans="1:9" s="24" customFormat="1" x14ac:dyDescent="0.3">
      <c r="A36" s="25"/>
      <c r="B36" s="26" t="s">
        <v>41</v>
      </c>
      <c r="C36" s="27"/>
      <c r="D36" s="25">
        <v>1</v>
      </c>
      <c r="E36" s="25">
        <v>0</v>
      </c>
      <c r="F36" s="25">
        <v>1</v>
      </c>
      <c r="G36" s="25">
        <v>0</v>
      </c>
      <c r="H36" s="25">
        <v>0</v>
      </c>
      <c r="I36" s="25">
        <v>-1</v>
      </c>
    </row>
    <row r="37" spans="1:9" s="24" customFormat="1" x14ac:dyDescent="0.3">
      <c r="A37" s="25"/>
      <c r="B37" s="25"/>
      <c r="C37" s="25" t="s">
        <v>42</v>
      </c>
      <c r="D37" s="25">
        <v>1</v>
      </c>
      <c r="E37" s="25">
        <v>0</v>
      </c>
      <c r="F37" s="25">
        <v>1</v>
      </c>
      <c r="G37" s="25">
        <v>0</v>
      </c>
      <c r="H37" s="25">
        <v>0</v>
      </c>
      <c r="I37" s="25">
        <v>-1</v>
      </c>
    </row>
    <row r="38" spans="1:9" s="24" customFormat="1" x14ac:dyDescent="0.3">
      <c r="A38" s="25"/>
      <c r="B38" s="26" t="s">
        <v>43</v>
      </c>
      <c r="C38" s="27"/>
      <c r="D38" s="25">
        <f>SUM(D39+D40)</f>
        <v>0</v>
      </c>
      <c r="E38" s="25">
        <f t="shared" ref="E38:I38" si="2">SUM(E39+E40)</f>
        <v>0</v>
      </c>
      <c r="F38" s="25">
        <f t="shared" si="2"/>
        <v>0</v>
      </c>
      <c r="G38" s="25">
        <f t="shared" si="2"/>
        <v>0</v>
      </c>
      <c r="H38" s="25">
        <f t="shared" si="2"/>
        <v>0</v>
      </c>
      <c r="I38" s="25">
        <f t="shared" si="2"/>
        <v>0</v>
      </c>
    </row>
    <row r="39" spans="1:9" s="24" customFormat="1" x14ac:dyDescent="0.3">
      <c r="A39" s="25"/>
      <c r="B39" s="25"/>
      <c r="C39" s="25" t="s">
        <v>44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</row>
    <row r="40" spans="1:9" s="24" customFormat="1" x14ac:dyDescent="0.3">
      <c r="A40" s="25"/>
      <c r="B40" s="25"/>
      <c r="C40" s="25" t="s">
        <v>45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</row>
    <row r="41" spans="1:9" s="24" customFormat="1" x14ac:dyDescent="0.3">
      <c r="A41" s="20" t="s">
        <v>46</v>
      </c>
      <c r="B41" s="21"/>
      <c r="C41" s="22"/>
      <c r="D41" s="29">
        <f>SUM(D9+D10+D11+D12+D13+D14+D15+D16+D29+D35+D36+D38)</f>
        <v>2352880.16</v>
      </c>
      <c r="E41" s="29">
        <f t="shared" ref="E41:I41" si="3">SUM(E9+E10+E11+E12+E13+E14+E15+E16+E29+E35+E36+E38)</f>
        <v>971157.79</v>
      </c>
      <c r="F41" s="29">
        <f t="shared" si="3"/>
        <v>3324037.95</v>
      </c>
      <c r="G41" s="29">
        <f t="shared" si="3"/>
        <v>3101648.11</v>
      </c>
      <c r="H41" s="29">
        <f t="shared" si="3"/>
        <v>3101648.11</v>
      </c>
      <c r="I41" s="29">
        <f t="shared" si="3"/>
        <v>748767.95</v>
      </c>
    </row>
    <row r="42" spans="1:9" s="24" customFormat="1" x14ac:dyDescent="0.3">
      <c r="A42" s="20" t="s">
        <v>47</v>
      </c>
      <c r="B42" s="21"/>
      <c r="C42" s="22"/>
      <c r="D42" s="23"/>
      <c r="E42" s="23"/>
      <c r="F42" s="23"/>
      <c r="G42" s="23"/>
      <c r="H42" s="23"/>
      <c r="I42" s="29">
        <v>748767.95</v>
      </c>
    </row>
    <row r="43" spans="1:9" s="24" customFormat="1" x14ac:dyDescent="0.3">
      <c r="A43" s="20"/>
      <c r="B43" s="21"/>
      <c r="C43" s="22"/>
      <c r="D43" s="23"/>
      <c r="E43" s="23"/>
      <c r="F43" s="23"/>
      <c r="G43" s="23"/>
      <c r="H43" s="23"/>
      <c r="I43" s="23"/>
    </row>
    <row r="44" spans="1:9" s="24" customFormat="1" x14ac:dyDescent="0.3">
      <c r="A44" s="20" t="s">
        <v>48</v>
      </c>
      <c r="B44" s="21"/>
      <c r="C44" s="22"/>
      <c r="D44" s="23"/>
      <c r="E44" s="23"/>
      <c r="F44" s="23"/>
      <c r="G44" s="23"/>
      <c r="H44" s="23"/>
      <c r="I44" s="23"/>
    </row>
    <row r="45" spans="1:9" s="24" customFormat="1" x14ac:dyDescent="0.3">
      <c r="A45" s="25"/>
      <c r="B45" s="26" t="s">
        <v>49</v>
      </c>
      <c r="C45" s="27"/>
      <c r="D45" s="28">
        <f>SUM(D46:D53)</f>
        <v>4413772.74</v>
      </c>
      <c r="E45" s="28">
        <f t="shared" ref="E45:I45" si="4">SUM(E46:E53)</f>
        <v>876452.17999999993</v>
      </c>
      <c r="F45" s="28">
        <f t="shared" si="4"/>
        <v>5290224.92</v>
      </c>
      <c r="G45" s="28">
        <f t="shared" si="4"/>
        <v>5279283.96</v>
      </c>
      <c r="H45" s="28">
        <f t="shared" si="4"/>
        <v>5279283.96</v>
      </c>
      <c r="I45" s="28">
        <f t="shared" si="4"/>
        <v>865511.22</v>
      </c>
    </row>
    <row r="46" spans="1:9" s="24" customFormat="1" x14ac:dyDescent="0.3">
      <c r="A46" s="25"/>
      <c r="B46" s="25"/>
      <c r="C46" s="25" t="s">
        <v>50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</row>
    <row r="47" spans="1:9" s="24" customFormat="1" x14ac:dyDescent="0.3">
      <c r="A47" s="25"/>
      <c r="B47" s="25"/>
      <c r="C47" s="25" t="s">
        <v>51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</row>
    <row r="48" spans="1:9" s="24" customFormat="1" x14ac:dyDescent="0.3">
      <c r="A48" s="25"/>
      <c r="B48" s="25"/>
      <c r="C48" s="25" t="s">
        <v>52</v>
      </c>
      <c r="D48" s="28">
        <v>3661885</v>
      </c>
      <c r="E48" s="28">
        <v>723437</v>
      </c>
      <c r="F48" s="28">
        <v>4385322</v>
      </c>
      <c r="G48" s="28">
        <v>4384322</v>
      </c>
      <c r="H48" s="28">
        <v>4384322</v>
      </c>
      <c r="I48" s="28">
        <v>722437</v>
      </c>
    </row>
    <row r="49" spans="1:9" s="24" customFormat="1" ht="15.6" x14ac:dyDescent="0.3">
      <c r="A49" s="25"/>
      <c r="B49" s="25"/>
      <c r="C49" s="25" t="s">
        <v>53</v>
      </c>
      <c r="D49" s="28">
        <v>751887.74</v>
      </c>
      <c r="E49" s="28">
        <v>153015.18</v>
      </c>
      <c r="F49" s="28">
        <v>904902.92</v>
      </c>
      <c r="G49" s="28">
        <v>894961.96</v>
      </c>
      <c r="H49" s="28">
        <v>894961.96</v>
      </c>
      <c r="I49" s="28">
        <v>143074.22</v>
      </c>
    </row>
    <row r="50" spans="1:9" s="24" customFormat="1" x14ac:dyDescent="0.3">
      <c r="A50" s="25"/>
      <c r="B50" s="25"/>
      <c r="C50" s="25" t="s">
        <v>54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</row>
    <row r="51" spans="1:9" s="24" customFormat="1" x14ac:dyDescent="0.3">
      <c r="A51" s="25"/>
      <c r="B51" s="25"/>
      <c r="C51" s="25" t="s">
        <v>55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</row>
    <row r="52" spans="1:9" s="24" customFormat="1" ht="15.6" x14ac:dyDescent="0.3">
      <c r="A52" s="25"/>
      <c r="B52" s="25"/>
      <c r="C52" s="25" t="s">
        <v>56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</row>
    <row r="53" spans="1:9" s="24" customFormat="1" ht="15.6" x14ac:dyDescent="0.3">
      <c r="A53" s="25"/>
      <c r="B53" s="25"/>
      <c r="C53" s="25" t="s">
        <v>57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</row>
    <row r="54" spans="1:9" s="24" customFormat="1" x14ac:dyDescent="0.3">
      <c r="A54" s="25"/>
      <c r="B54" s="26" t="s">
        <v>58</v>
      </c>
      <c r="C54" s="27"/>
      <c r="D54" s="25">
        <f>SUM(D55:D58)</f>
        <v>1</v>
      </c>
      <c r="E54" s="25">
        <f t="shared" ref="E54:I54" si="5">SUM(E55:E58)</f>
        <v>0</v>
      </c>
      <c r="F54" s="25">
        <f t="shared" si="5"/>
        <v>1</v>
      </c>
      <c r="G54" s="25">
        <f t="shared" si="5"/>
        <v>0</v>
      </c>
      <c r="H54" s="25">
        <f t="shared" si="5"/>
        <v>0</v>
      </c>
      <c r="I54" s="25">
        <f t="shared" si="5"/>
        <v>-1</v>
      </c>
    </row>
    <row r="55" spans="1:9" s="24" customFormat="1" x14ac:dyDescent="0.3">
      <c r="A55" s="25"/>
      <c r="B55" s="25"/>
      <c r="C55" s="25" t="s">
        <v>59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</row>
    <row r="56" spans="1:9" s="24" customFormat="1" x14ac:dyDescent="0.3">
      <c r="A56" s="25"/>
      <c r="B56" s="25"/>
      <c r="C56" s="25" t="s">
        <v>60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</row>
    <row r="57" spans="1:9" s="24" customFormat="1" x14ac:dyDescent="0.3">
      <c r="A57" s="25"/>
      <c r="B57" s="25"/>
      <c r="C57" s="25" t="s">
        <v>61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</row>
    <row r="58" spans="1:9" s="24" customFormat="1" x14ac:dyDescent="0.3">
      <c r="A58" s="25"/>
      <c r="B58" s="25"/>
      <c r="C58" s="25" t="s">
        <v>62</v>
      </c>
      <c r="D58" s="25">
        <v>1</v>
      </c>
      <c r="E58" s="25">
        <v>0</v>
      </c>
      <c r="F58" s="25">
        <v>1</v>
      </c>
      <c r="G58" s="25">
        <v>0</v>
      </c>
      <c r="H58" s="25">
        <v>0</v>
      </c>
      <c r="I58" s="25">
        <v>-1</v>
      </c>
    </row>
    <row r="59" spans="1:9" s="24" customFormat="1" x14ac:dyDescent="0.3">
      <c r="A59" s="25"/>
      <c r="B59" s="26" t="s">
        <v>63</v>
      </c>
      <c r="C59" s="27"/>
      <c r="D59" s="25">
        <f>SUM(D60:D61)</f>
        <v>0</v>
      </c>
      <c r="E59" s="25">
        <f t="shared" ref="E59:I59" si="6">SUM(E60:E61)</f>
        <v>0</v>
      </c>
      <c r="F59" s="25">
        <f t="shared" si="6"/>
        <v>0</v>
      </c>
      <c r="G59" s="25">
        <f t="shared" si="6"/>
        <v>0</v>
      </c>
      <c r="H59" s="25">
        <f t="shared" si="6"/>
        <v>0</v>
      </c>
      <c r="I59" s="25">
        <f t="shared" si="6"/>
        <v>0</v>
      </c>
    </row>
    <row r="60" spans="1:9" s="24" customFormat="1" ht="15.6" x14ac:dyDescent="0.3">
      <c r="A60" s="25"/>
      <c r="B60" s="25"/>
      <c r="C60" s="25" t="s">
        <v>64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</row>
    <row r="61" spans="1:9" s="24" customFormat="1" x14ac:dyDescent="0.3">
      <c r="A61" s="25"/>
      <c r="B61" s="25"/>
      <c r="C61" s="25" t="s">
        <v>65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</row>
    <row r="62" spans="1:9" s="24" customFormat="1" x14ac:dyDescent="0.3">
      <c r="A62" s="25"/>
      <c r="B62" s="26" t="s">
        <v>66</v>
      </c>
      <c r="C62" s="27"/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</row>
    <row r="63" spans="1:9" s="24" customFormat="1" x14ac:dyDescent="0.3">
      <c r="A63" s="25"/>
      <c r="B63" s="26" t="s">
        <v>67</v>
      </c>
      <c r="C63" s="27"/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</row>
    <row r="64" spans="1:9" s="24" customFormat="1" x14ac:dyDescent="0.3">
      <c r="A64" s="20" t="s">
        <v>68</v>
      </c>
      <c r="B64" s="21"/>
      <c r="C64" s="22"/>
      <c r="D64" s="29">
        <f>SUM(D45+D54+D59+D62+D63)</f>
        <v>4413773.74</v>
      </c>
      <c r="E64" s="29">
        <f t="shared" ref="E64:I64" si="7">SUM(E45+E54+E59+E62+E63)</f>
        <v>876452.17999999993</v>
      </c>
      <c r="F64" s="29">
        <f t="shared" si="7"/>
        <v>5290225.92</v>
      </c>
      <c r="G64" s="29">
        <f t="shared" si="7"/>
        <v>5279283.96</v>
      </c>
      <c r="H64" s="29">
        <f t="shared" si="7"/>
        <v>5279283.96</v>
      </c>
      <c r="I64" s="29">
        <f t="shared" si="7"/>
        <v>865510.22</v>
      </c>
    </row>
    <row r="65" spans="1:9" s="24" customFormat="1" x14ac:dyDescent="0.3">
      <c r="A65" s="20"/>
      <c r="B65" s="21"/>
      <c r="C65" s="22"/>
      <c r="D65" s="23"/>
      <c r="E65" s="23"/>
      <c r="F65" s="23"/>
      <c r="G65" s="23"/>
      <c r="H65" s="23"/>
      <c r="I65" s="23"/>
    </row>
    <row r="66" spans="1:9" s="24" customFormat="1" x14ac:dyDescent="0.3">
      <c r="A66" s="20" t="s">
        <v>69</v>
      </c>
      <c r="B66" s="21"/>
      <c r="C66" s="22"/>
      <c r="D66" s="23">
        <f>D67</f>
        <v>0</v>
      </c>
      <c r="E66" s="23">
        <f t="shared" ref="E66:I66" si="8">E67</f>
        <v>0</v>
      </c>
      <c r="F66" s="23">
        <f t="shared" si="8"/>
        <v>0</v>
      </c>
      <c r="G66" s="23">
        <f t="shared" si="8"/>
        <v>0</v>
      </c>
      <c r="H66" s="23">
        <f t="shared" si="8"/>
        <v>0</v>
      </c>
      <c r="I66" s="23">
        <f t="shared" si="8"/>
        <v>0</v>
      </c>
    </row>
    <row r="67" spans="1:9" s="24" customFormat="1" x14ac:dyDescent="0.3">
      <c r="A67" s="25"/>
      <c r="B67" s="26" t="s">
        <v>70</v>
      </c>
      <c r="C67" s="27"/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</row>
    <row r="68" spans="1:9" s="24" customFormat="1" x14ac:dyDescent="0.3">
      <c r="A68" s="20"/>
      <c r="B68" s="21"/>
      <c r="C68" s="22"/>
      <c r="D68" s="23"/>
      <c r="E68" s="23"/>
      <c r="F68" s="23"/>
      <c r="G68" s="23"/>
      <c r="H68" s="23"/>
      <c r="I68" s="23"/>
    </row>
    <row r="69" spans="1:9" s="24" customFormat="1" x14ac:dyDescent="0.3">
      <c r="A69" s="20" t="s">
        <v>71</v>
      </c>
      <c r="B69" s="21"/>
      <c r="C69" s="22"/>
      <c r="D69" s="29">
        <f>SUM(D41+D64+D66)</f>
        <v>6766653.9000000004</v>
      </c>
      <c r="E69" s="29">
        <f t="shared" ref="E69:I69" si="9">SUM(E41+E64+E66)</f>
        <v>1847609.97</v>
      </c>
      <c r="F69" s="29">
        <f t="shared" si="9"/>
        <v>8614263.870000001</v>
      </c>
      <c r="G69" s="29">
        <f t="shared" si="9"/>
        <v>8380932.0700000003</v>
      </c>
      <c r="H69" s="29">
        <f t="shared" si="9"/>
        <v>8380932.0700000003</v>
      </c>
      <c r="I69" s="29">
        <f t="shared" si="9"/>
        <v>1614278.17</v>
      </c>
    </row>
    <row r="70" spans="1:9" s="24" customFormat="1" x14ac:dyDescent="0.3">
      <c r="A70" s="20"/>
      <c r="B70" s="21"/>
      <c r="C70" s="22"/>
      <c r="D70" s="23"/>
      <c r="E70" s="23"/>
      <c r="F70" s="23"/>
      <c r="G70" s="23"/>
      <c r="H70" s="23"/>
      <c r="I70" s="23"/>
    </row>
    <row r="71" spans="1:9" s="24" customFormat="1" x14ac:dyDescent="0.3">
      <c r="A71" s="20" t="s">
        <v>72</v>
      </c>
      <c r="B71" s="21"/>
      <c r="C71" s="22"/>
      <c r="D71" s="23"/>
      <c r="E71" s="23"/>
      <c r="F71" s="23"/>
      <c r="G71" s="23"/>
      <c r="H71" s="23"/>
      <c r="I71" s="23"/>
    </row>
    <row r="72" spans="1:9" s="24" customFormat="1" ht="15.6" customHeight="1" x14ac:dyDescent="0.3">
      <c r="A72" s="25"/>
      <c r="B72" s="26" t="s">
        <v>73</v>
      </c>
      <c r="C72" s="27"/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</row>
    <row r="73" spans="1:9" s="24" customFormat="1" ht="15.6" customHeight="1" x14ac:dyDescent="0.3">
      <c r="A73" s="25"/>
      <c r="B73" s="26" t="s">
        <v>74</v>
      </c>
      <c r="C73" s="27"/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</row>
    <row r="74" spans="1:9" s="24" customFormat="1" x14ac:dyDescent="0.3">
      <c r="A74" s="23"/>
      <c r="B74" s="20" t="s">
        <v>75</v>
      </c>
      <c r="C74" s="22"/>
      <c r="D74" s="23">
        <f>SUM(D72+D73)</f>
        <v>0</v>
      </c>
      <c r="E74" s="23">
        <f t="shared" ref="E74:I74" si="10">SUM(E72+E73)</f>
        <v>0</v>
      </c>
      <c r="F74" s="23">
        <f t="shared" si="10"/>
        <v>0</v>
      </c>
      <c r="G74" s="23">
        <f t="shared" si="10"/>
        <v>0</v>
      </c>
      <c r="H74" s="23">
        <f t="shared" si="10"/>
        <v>0</v>
      </c>
      <c r="I74" s="23">
        <f t="shared" si="10"/>
        <v>0</v>
      </c>
    </row>
    <row r="75" spans="1:9" s="24" customFormat="1" x14ac:dyDescent="0.3"/>
    <row r="76" spans="1:9" s="24" customFormat="1" x14ac:dyDescent="0.3"/>
    <row r="77" spans="1:9" s="24" customFormat="1" x14ac:dyDescent="0.3"/>
    <row r="78" spans="1:9" s="24" customFormat="1" x14ac:dyDescent="0.3"/>
    <row r="79" spans="1:9" s="24" customFormat="1" x14ac:dyDescent="0.3"/>
    <row r="80" spans="1:9" s="24" customFormat="1" x14ac:dyDescent="0.3"/>
    <row r="81" s="24" customFormat="1" x14ac:dyDescent="0.3"/>
    <row r="82" s="24" customFormat="1" x14ac:dyDescent="0.3"/>
    <row r="83" s="24" customFormat="1" x14ac:dyDescent="0.3"/>
    <row r="84" s="24" customFormat="1" x14ac:dyDescent="0.3"/>
    <row r="85" s="24" customFormat="1" x14ac:dyDescent="0.3"/>
    <row r="86" s="24" customFormat="1" x14ac:dyDescent="0.3"/>
    <row r="87" s="24" customFormat="1" x14ac:dyDescent="0.3"/>
    <row r="88" s="24" customFormat="1" x14ac:dyDescent="0.3"/>
    <row r="89" s="24" customFormat="1" x14ac:dyDescent="0.3"/>
    <row r="90" s="24" customFormat="1" x14ac:dyDescent="0.3"/>
    <row r="91" s="24" customFormat="1" x14ac:dyDescent="0.3"/>
    <row r="92" s="24" customFormat="1" x14ac:dyDescent="0.3"/>
    <row r="93" s="24" customFormat="1" x14ac:dyDescent="0.3"/>
    <row r="94" s="24" customFormat="1" x14ac:dyDescent="0.3"/>
    <row r="95" s="24" customFormat="1" x14ac:dyDescent="0.3"/>
    <row r="96" s="24" customFormat="1" x14ac:dyDescent="0.3"/>
    <row r="97" s="24" customFormat="1" x14ac:dyDescent="0.3"/>
    <row r="98" s="24" customFormat="1" x14ac:dyDescent="0.3"/>
    <row r="99" s="24" customFormat="1" x14ac:dyDescent="0.3"/>
    <row r="100" s="24" customFormat="1" x14ac:dyDescent="0.3"/>
    <row r="101" s="24" customFormat="1" x14ac:dyDescent="0.3"/>
    <row r="102" s="24" customFormat="1" x14ac:dyDescent="0.3"/>
    <row r="103" s="24" customFormat="1" x14ac:dyDescent="0.3"/>
    <row r="104" s="24" customFormat="1" x14ac:dyDescent="0.3"/>
    <row r="105" s="24" customFormat="1" x14ac:dyDescent="0.3"/>
    <row r="106" s="24" customFormat="1" x14ac:dyDescent="0.3"/>
    <row r="107" s="24" customFormat="1" x14ac:dyDescent="0.3"/>
    <row r="108" s="24" customFormat="1" x14ac:dyDescent="0.3"/>
    <row r="109" s="24" customFormat="1" x14ac:dyDescent="0.3"/>
    <row r="110" s="24" customFormat="1" x14ac:dyDescent="0.3"/>
    <row r="111" s="24" customFormat="1" x14ac:dyDescent="0.3"/>
    <row r="112" s="24" customFormat="1" x14ac:dyDescent="0.3"/>
    <row r="113" s="24" customFormat="1" x14ac:dyDescent="0.3"/>
    <row r="114" s="24" customFormat="1" x14ac:dyDescent="0.3"/>
    <row r="115" s="24" customFormat="1" x14ac:dyDescent="0.3"/>
    <row r="116" s="24" customFormat="1" x14ac:dyDescent="0.3"/>
    <row r="117" s="24" customFormat="1" x14ac:dyDescent="0.3"/>
    <row r="118" s="24" customFormat="1" x14ac:dyDescent="0.3"/>
    <row r="119" s="24" customFormat="1" x14ac:dyDescent="0.3"/>
    <row r="120" s="24" customFormat="1" x14ac:dyDescent="0.3"/>
    <row r="121" s="24" customFormat="1" x14ac:dyDescent="0.3"/>
    <row r="122" s="24" customFormat="1" x14ac:dyDescent="0.3"/>
    <row r="123" s="24" customFormat="1" x14ac:dyDescent="0.3"/>
    <row r="124" s="24" customFormat="1" x14ac:dyDescent="0.3"/>
    <row r="125" s="24" customFormat="1" x14ac:dyDescent="0.3"/>
    <row r="126" s="24" customFormat="1" x14ac:dyDescent="0.3"/>
  </sheetData>
  <mergeCells count="41">
    <mergeCell ref="A6:C7"/>
    <mergeCell ref="D6:H6"/>
    <mergeCell ref="I6:I7"/>
    <mergeCell ref="A1:I1"/>
    <mergeCell ref="A2:I2"/>
    <mergeCell ref="A3:I3"/>
    <mergeCell ref="A4:I4"/>
    <mergeCell ref="A5:I5"/>
    <mergeCell ref="B36:C36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29:C29"/>
    <mergeCell ref="B35:C35"/>
    <mergeCell ref="A65:C65"/>
    <mergeCell ref="B38:C38"/>
    <mergeCell ref="A41:C41"/>
    <mergeCell ref="A42:C42"/>
    <mergeCell ref="A43:C43"/>
    <mergeCell ref="A44:C44"/>
    <mergeCell ref="B45:C45"/>
    <mergeCell ref="B54:C54"/>
    <mergeCell ref="B59:C59"/>
    <mergeCell ref="B62:C62"/>
    <mergeCell ref="B63:C63"/>
    <mergeCell ref="A64:C64"/>
    <mergeCell ref="B72:C72"/>
    <mergeCell ref="B73:C73"/>
    <mergeCell ref="B74:C74"/>
    <mergeCell ref="A66:C66"/>
    <mergeCell ref="B67:C67"/>
    <mergeCell ref="A68:C68"/>
    <mergeCell ref="A69:C69"/>
    <mergeCell ref="A70:C70"/>
    <mergeCell ref="A71:C7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 Ingresos 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2024-01-28T18:49:18Z</dcterms:created>
  <dcterms:modified xsi:type="dcterms:W3CDTF">2024-01-28T20:53:20Z</dcterms:modified>
</cp:coreProperties>
</file>