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2do Trim2023\4.SMARTIN HUAMELULPAM 2do Trim2023\3.EDOS LDF 2do Trim 2023 SMHUAM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F48" i="2"/>
  <c r="G48" i="2"/>
  <c r="D58" i="2"/>
  <c r="I48" i="2"/>
  <c r="H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D28" i="2"/>
  <c r="I18" i="2"/>
  <c r="H18" i="2"/>
  <c r="G18" i="2"/>
  <c r="F18" i="2"/>
  <c r="E18" i="2"/>
  <c r="D18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<sst xmlns="http://schemas.openxmlformats.org/spreadsheetml/2006/main" count="163" uniqueCount="90">
  <si>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</si>
  <si>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</si>
  <si>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</si>
  <si>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30 DE JUNIO DE 2023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</si>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</sst>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abSelected="1" zoomScale="160" zoomScaleNormal="16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109375" style="4" customWidth="1"/>
    <col min="7" max="7" width="9" style="4" customWidth="1"/>
    <col min="8" max="8" width="8.886718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5" customFormat="1" x14ac:dyDescent="0.3">
      <c r="A9" s="22" t="s">
        <v>14</v>
      </c>
      <c r="B9" s="23"/>
      <c r="C9" s="24"/>
      <c r="D9" s="20">
        <f>SUM(D10+D18+D28+D38+D48+D58+D62+D71+D75)</f>
        <v>2352880.16</v>
      </c>
      <c r="E9" s="20">
        <f t="shared" ref="E9:I9" si="0">SUM(E10+E18+E28+E38+E48+E58+E62+E71+E75)</f>
        <v>24999.999999999971</v>
      </c>
      <c r="F9" s="20">
        <f t="shared" si="0"/>
        <v>2377880.16</v>
      </c>
      <c r="G9" s="20">
        <f t="shared" si="0"/>
        <v>1142160.02</v>
      </c>
      <c r="H9" s="20">
        <f t="shared" si="0"/>
        <v>1142160.02</v>
      </c>
      <c r="I9" s="20">
        <f t="shared" si="0"/>
        <v>1235720.1400000001</v>
      </c>
    </row>
    <row r="10" spans="1:9" s="25" customFormat="1" x14ac:dyDescent="0.3">
      <c r="A10" s="26"/>
      <c r="B10" s="27" t="s">
        <v>15</v>
      </c>
      <c r="C10" s="28"/>
      <c r="D10" s="21">
        <f>SUM(D11:D17)</f>
        <v>822639.96</v>
      </c>
      <c r="E10" s="21">
        <f t="shared" ref="E10:I10" si="1">SUM(E11:E17)</f>
        <v>0</v>
      </c>
      <c r="F10" s="21">
        <f t="shared" si="1"/>
        <v>822639.96</v>
      </c>
      <c r="G10" s="21">
        <f t="shared" si="1"/>
        <v>341555.33</v>
      </c>
      <c r="H10" s="21">
        <f t="shared" si="1"/>
        <v>341555.33</v>
      </c>
      <c r="I10" s="21">
        <f t="shared" si="1"/>
        <v>481084.63</v>
      </c>
    </row>
    <row r="11" spans="1:9" s="25" customFormat="1" x14ac:dyDescent="0.3">
      <c r="A11" s="26"/>
      <c r="B11" s="26"/>
      <c r="C11" s="29" t="s">
        <v>16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s="25" customFormat="1" x14ac:dyDescent="0.3">
      <c r="A12" s="26"/>
      <c r="B12" s="26"/>
      <c r="C12" s="29" t="s">
        <v>17</v>
      </c>
      <c r="D12" s="21">
        <v>822639.96</v>
      </c>
      <c r="E12" s="30">
        <v>0</v>
      </c>
      <c r="F12" s="21">
        <v>822639.96</v>
      </c>
      <c r="G12" s="21">
        <v>341555.33</v>
      </c>
      <c r="H12" s="21">
        <v>341555.33</v>
      </c>
      <c r="I12" s="21">
        <v>481084.63</v>
      </c>
    </row>
    <row r="13" spans="1:9" s="25" customFormat="1" x14ac:dyDescent="0.3">
      <c r="A13" s="26"/>
      <c r="B13" s="26"/>
      <c r="C13" s="29" t="s">
        <v>18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s="25" customFormat="1" x14ac:dyDescent="0.3">
      <c r="A14" s="26"/>
      <c r="B14" s="26"/>
      <c r="C14" s="29" t="s">
        <v>19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s="25" customFormat="1" x14ac:dyDescent="0.3">
      <c r="A15" s="26"/>
      <c r="B15" s="26"/>
      <c r="C15" s="29" t="s">
        <v>20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</row>
    <row r="16" spans="1:9" s="25" customFormat="1" x14ac:dyDescent="0.3">
      <c r="A16" s="26"/>
      <c r="B16" s="26"/>
      <c r="C16" s="29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</row>
    <row r="17" spans="1:9" s="25" customFormat="1" x14ac:dyDescent="0.3">
      <c r="A17" s="26"/>
      <c r="B17" s="26"/>
      <c r="C17" s="29" t="s">
        <v>22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</row>
    <row r="18" spans="1:9" s="25" customFormat="1" ht="28.8" customHeight="1" x14ac:dyDescent="0.3">
      <c r="A18" s="26"/>
      <c r="B18" s="27" t="s">
        <v>23</v>
      </c>
      <c r="C18" s="28"/>
      <c r="D18" s="21">
        <f>SUM(D19:D27)</f>
        <v>1017752.3200000001</v>
      </c>
      <c r="E18" s="21">
        <f t="shared" ref="E18:I18" si="2">SUM(E19:E27)</f>
        <v>-204633.26</v>
      </c>
      <c r="F18" s="21">
        <f t="shared" si="2"/>
        <v>813119.06</v>
      </c>
      <c r="G18" s="21">
        <f t="shared" si="2"/>
        <v>301755.12</v>
      </c>
      <c r="H18" s="21">
        <f t="shared" si="2"/>
        <v>301755.12</v>
      </c>
      <c r="I18" s="21">
        <f t="shared" si="2"/>
        <v>511363.94000000006</v>
      </c>
    </row>
    <row r="19" spans="1:9" s="25" customFormat="1" ht="15.6" x14ac:dyDescent="0.3">
      <c r="A19" s="26"/>
      <c r="B19" s="26"/>
      <c r="C19" s="29" t="s">
        <v>24</v>
      </c>
      <c r="D19" s="21">
        <v>94252.32</v>
      </c>
      <c r="E19" s="21">
        <v>8619</v>
      </c>
      <c r="F19" s="21">
        <v>102871.32</v>
      </c>
      <c r="G19" s="21">
        <v>49062.12</v>
      </c>
      <c r="H19" s="21">
        <v>49062.12</v>
      </c>
      <c r="I19" s="21">
        <v>53809.2</v>
      </c>
    </row>
    <row r="20" spans="1:9" s="25" customFormat="1" x14ac:dyDescent="0.3">
      <c r="A20" s="26"/>
      <c r="B20" s="26"/>
      <c r="C20" s="29" t="s">
        <v>25</v>
      </c>
      <c r="D20" s="21">
        <v>70000</v>
      </c>
      <c r="E20" s="21">
        <v>-10000</v>
      </c>
      <c r="F20" s="21">
        <v>60000</v>
      </c>
      <c r="G20" s="21">
        <v>28539.1</v>
      </c>
      <c r="H20" s="21">
        <v>28539.1</v>
      </c>
      <c r="I20" s="21">
        <v>31460.9</v>
      </c>
    </row>
    <row r="21" spans="1:9" s="25" customFormat="1" x14ac:dyDescent="0.3">
      <c r="A21" s="26"/>
      <c r="B21" s="26"/>
      <c r="C21" s="29" t="s">
        <v>26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</row>
    <row r="22" spans="1:9" s="25" customFormat="1" x14ac:dyDescent="0.3">
      <c r="A22" s="26"/>
      <c r="B22" s="26"/>
      <c r="C22" s="29" t="s">
        <v>27</v>
      </c>
      <c r="D22" s="21">
        <v>441500</v>
      </c>
      <c r="E22" s="21">
        <v>-159816.32000000001</v>
      </c>
      <c r="F22" s="21">
        <v>281683.68</v>
      </c>
      <c r="G22" s="21">
        <v>83262.100000000006</v>
      </c>
      <c r="H22" s="21">
        <v>83262.100000000006</v>
      </c>
      <c r="I22" s="21">
        <v>198421.58</v>
      </c>
    </row>
    <row r="23" spans="1:9" s="25" customFormat="1" x14ac:dyDescent="0.3">
      <c r="A23" s="26"/>
      <c r="B23" s="26"/>
      <c r="C23" s="29" t="s">
        <v>28</v>
      </c>
      <c r="D23" s="21">
        <v>16000</v>
      </c>
      <c r="E23" s="30">
        <v>0</v>
      </c>
      <c r="F23" s="21">
        <v>16000</v>
      </c>
      <c r="G23" s="30">
        <v>0</v>
      </c>
      <c r="H23" s="30">
        <v>0</v>
      </c>
      <c r="I23" s="21">
        <v>16000</v>
      </c>
    </row>
    <row r="24" spans="1:9" s="25" customFormat="1" x14ac:dyDescent="0.3">
      <c r="A24" s="26"/>
      <c r="B24" s="26"/>
      <c r="C24" s="29" t="s">
        <v>29</v>
      </c>
      <c r="D24" s="21">
        <v>303000</v>
      </c>
      <c r="E24" s="21">
        <v>-26634</v>
      </c>
      <c r="F24" s="21">
        <v>276366</v>
      </c>
      <c r="G24" s="21">
        <v>95672.27</v>
      </c>
      <c r="H24" s="21">
        <v>95672.27</v>
      </c>
      <c r="I24" s="21">
        <v>180693.73</v>
      </c>
    </row>
    <row r="25" spans="1:9" s="25" customFormat="1" x14ac:dyDescent="0.3">
      <c r="A25" s="26"/>
      <c r="B25" s="26"/>
      <c r="C25" s="29" t="s">
        <v>30</v>
      </c>
      <c r="D25" s="21">
        <v>16000</v>
      </c>
      <c r="E25" s="21">
        <v>-9000</v>
      </c>
      <c r="F25" s="21">
        <v>7000</v>
      </c>
      <c r="G25" s="30">
        <v>0</v>
      </c>
      <c r="H25" s="30">
        <v>0</v>
      </c>
      <c r="I25" s="21">
        <v>7000</v>
      </c>
    </row>
    <row r="26" spans="1:9" s="25" customFormat="1" x14ac:dyDescent="0.3">
      <c r="A26" s="26"/>
      <c r="B26" s="26"/>
      <c r="C26" s="29" t="s">
        <v>31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7" spans="1:9" s="25" customFormat="1" x14ac:dyDescent="0.3">
      <c r="A27" s="26"/>
      <c r="B27" s="26"/>
      <c r="C27" s="29" t="s">
        <v>32</v>
      </c>
      <c r="D27" s="21">
        <v>77000</v>
      </c>
      <c r="E27" s="21">
        <v>-7801.94</v>
      </c>
      <c r="F27" s="21">
        <v>69198.06</v>
      </c>
      <c r="G27" s="21">
        <v>45219.53</v>
      </c>
      <c r="H27" s="21">
        <v>45219.53</v>
      </c>
      <c r="I27" s="21">
        <v>23978.53</v>
      </c>
    </row>
    <row r="28" spans="1:9" s="25" customFormat="1" x14ac:dyDescent="0.3">
      <c r="A28" s="26"/>
      <c r="B28" s="27" t="s">
        <v>33</v>
      </c>
      <c r="C28" s="28"/>
      <c r="D28" s="21">
        <f>SUM(D29:D37)</f>
        <v>512487.88</v>
      </c>
      <c r="E28" s="21">
        <f t="shared" ref="E28:I28" si="3">SUM(E29:E37)</f>
        <v>229433.25999999998</v>
      </c>
      <c r="F28" s="21">
        <f t="shared" si="3"/>
        <v>741921.14</v>
      </c>
      <c r="G28" s="21">
        <f t="shared" si="3"/>
        <v>498649.57</v>
      </c>
      <c r="H28" s="21">
        <f t="shared" si="3"/>
        <v>498649.57</v>
      </c>
      <c r="I28" s="21">
        <f t="shared" si="3"/>
        <v>243271.56999999998</v>
      </c>
    </row>
    <row r="29" spans="1:9" s="25" customFormat="1" x14ac:dyDescent="0.3">
      <c r="A29" s="26"/>
      <c r="B29" s="26"/>
      <c r="C29" s="29" t="s">
        <v>34</v>
      </c>
      <c r="D29" s="21">
        <v>34000</v>
      </c>
      <c r="E29" s="21">
        <v>9843</v>
      </c>
      <c r="F29" s="21">
        <v>43843</v>
      </c>
      <c r="G29" s="21">
        <v>18403.45</v>
      </c>
      <c r="H29" s="21">
        <v>18403.45</v>
      </c>
      <c r="I29" s="21">
        <v>25439.55</v>
      </c>
    </row>
    <row r="30" spans="1:9" s="25" customFormat="1" x14ac:dyDescent="0.3">
      <c r="A30" s="26"/>
      <c r="B30" s="26"/>
      <c r="C30" s="29" t="s">
        <v>35</v>
      </c>
      <c r="D30" s="21">
        <v>15000</v>
      </c>
      <c r="E30" s="21">
        <v>7255.56</v>
      </c>
      <c r="F30" s="21">
        <v>22255.56</v>
      </c>
      <c r="G30" s="21">
        <v>18098</v>
      </c>
      <c r="H30" s="21">
        <v>18098</v>
      </c>
      <c r="I30" s="21">
        <v>4157.5600000000004</v>
      </c>
    </row>
    <row r="31" spans="1:9" s="25" customFormat="1" x14ac:dyDescent="0.3">
      <c r="A31" s="26"/>
      <c r="B31" s="26"/>
      <c r="C31" s="29" t="s">
        <v>36</v>
      </c>
      <c r="D31" s="21">
        <v>148200</v>
      </c>
      <c r="E31" s="21">
        <v>-16074</v>
      </c>
      <c r="F31" s="21">
        <v>132126</v>
      </c>
      <c r="G31" s="21">
        <v>58000</v>
      </c>
      <c r="H31" s="21">
        <v>58000</v>
      </c>
      <c r="I31" s="21">
        <v>74126</v>
      </c>
    </row>
    <row r="32" spans="1:9" s="25" customFormat="1" x14ac:dyDescent="0.3">
      <c r="A32" s="26"/>
      <c r="B32" s="26"/>
      <c r="C32" s="29" t="s">
        <v>37</v>
      </c>
      <c r="D32" s="21">
        <v>4001</v>
      </c>
      <c r="E32" s="21">
        <v>1360.76</v>
      </c>
      <c r="F32" s="21">
        <v>5361.76</v>
      </c>
      <c r="G32" s="21">
        <v>1432.6</v>
      </c>
      <c r="H32" s="21">
        <v>1432.6</v>
      </c>
      <c r="I32" s="21">
        <v>3929.16</v>
      </c>
    </row>
    <row r="33" spans="1:9" s="25" customFormat="1" x14ac:dyDescent="0.3">
      <c r="A33" s="26"/>
      <c r="B33" s="26"/>
      <c r="C33" s="29" t="s">
        <v>38</v>
      </c>
      <c r="D33" s="21">
        <v>105000</v>
      </c>
      <c r="E33" s="21">
        <v>-55098.400000000001</v>
      </c>
      <c r="F33" s="21">
        <v>49901.599999999999</v>
      </c>
      <c r="G33" s="21">
        <v>12068.81</v>
      </c>
      <c r="H33" s="21">
        <v>12068.81</v>
      </c>
      <c r="I33" s="21">
        <v>37832.79</v>
      </c>
    </row>
    <row r="34" spans="1:9" s="25" customFormat="1" x14ac:dyDescent="0.3">
      <c r="A34" s="26"/>
      <c r="B34" s="26"/>
      <c r="C34" s="29" t="s">
        <v>39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</row>
    <row r="35" spans="1:9" s="25" customFormat="1" x14ac:dyDescent="0.3">
      <c r="A35" s="26"/>
      <c r="B35" s="26"/>
      <c r="C35" s="29" t="s">
        <v>40</v>
      </c>
      <c r="D35" s="21">
        <v>85000</v>
      </c>
      <c r="E35" s="21">
        <v>134000</v>
      </c>
      <c r="F35" s="21">
        <v>219000</v>
      </c>
      <c r="G35" s="21">
        <v>167150.70000000001</v>
      </c>
      <c r="H35" s="21">
        <v>167150.70000000001</v>
      </c>
      <c r="I35" s="21">
        <v>51849.3</v>
      </c>
    </row>
    <row r="36" spans="1:9" s="25" customFormat="1" x14ac:dyDescent="0.3">
      <c r="A36" s="26"/>
      <c r="B36" s="26"/>
      <c r="C36" s="29" t="s">
        <v>41</v>
      </c>
      <c r="D36" s="21">
        <v>40000</v>
      </c>
      <c r="E36" s="21">
        <v>196490.5</v>
      </c>
      <c r="F36" s="21">
        <v>236490.5</v>
      </c>
      <c r="G36" s="21">
        <v>200115.01</v>
      </c>
      <c r="H36" s="21">
        <v>200115.01</v>
      </c>
      <c r="I36" s="21">
        <v>36375.49</v>
      </c>
    </row>
    <row r="37" spans="1:9" s="25" customFormat="1" x14ac:dyDescent="0.3">
      <c r="A37" s="26"/>
      <c r="B37" s="26"/>
      <c r="C37" s="29" t="s">
        <v>42</v>
      </c>
      <c r="D37" s="21">
        <v>81286.880000000005</v>
      </c>
      <c r="E37" s="21">
        <v>-48344.160000000003</v>
      </c>
      <c r="F37" s="21">
        <v>32942.720000000001</v>
      </c>
      <c r="G37" s="21">
        <v>23381</v>
      </c>
      <c r="H37" s="21">
        <v>23381</v>
      </c>
      <c r="I37" s="21">
        <v>9561.7199999999993</v>
      </c>
    </row>
    <row r="38" spans="1:9" s="25" customFormat="1" x14ac:dyDescent="0.3">
      <c r="A38" s="26"/>
      <c r="B38" s="27" t="s">
        <v>43</v>
      </c>
      <c r="C38" s="28"/>
      <c r="D38" s="30">
        <f>SUM(D39:D47)</f>
        <v>0</v>
      </c>
      <c r="E38" s="30">
        <f t="shared" ref="E38:I38" si="4">SUM(E39:E47)</f>
        <v>200</v>
      </c>
      <c r="F38" s="30">
        <f t="shared" si="4"/>
        <v>200</v>
      </c>
      <c r="G38" s="30">
        <f t="shared" si="4"/>
        <v>200</v>
      </c>
      <c r="H38" s="30">
        <f t="shared" si="4"/>
        <v>200</v>
      </c>
      <c r="I38" s="30">
        <f t="shared" si="4"/>
        <v>0</v>
      </c>
    </row>
    <row r="39" spans="1:9" s="25" customFormat="1" x14ac:dyDescent="0.3">
      <c r="A39" s="26"/>
      <c r="B39" s="26"/>
      <c r="C39" s="29" t="s">
        <v>44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</row>
    <row r="40" spans="1:9" s="25" customFormat="1" x14ac:dyDescent="0.3">
      <c r="A40" s="26"/>
      <c r="B40" s="26"/>
      <c r="C40" s="29" t="s">
        <v>45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</row>
    <row r="41" spans="1:9" s="25" customFormat="1" x14ac:dyDescent="0.3">
      <c r="A41" s="26"/>
      <c r="B41" s="26"/>
      <c r="C41" s="29" t="s">
        <v>46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</row>
    <row r="42" spans="1:9" s="25" customFormat="1" x14ac:dyDescent="0.3">
      <c r="A42" s="26"/>
      <c r="B42" s="26"/>
      <c r="C42" s="29" t="s">
        <v>47</v>
      </c>
      <c r="D42" s="30">
        <v>0</v>
      </c>
      <c r="E42" s="30">
        <v>200</v>
      </c>
      <c r="F42" s="30">
        <v>200</v>
      </c>
      <c r="G42" s="30">
        <v>200</v>
      </c>
      <c r="H42" s="30">
        <v>200</v>
      </c>
      <c r="I42" s="30">
        <v>0</v>
      </c>
    </row>
    <row r="43" spans="1:9" s="25" customFormat="1" x14ac:dyDescent="0.3">
      <c r="A43" s="26"/>
      <c r="B43" s="26"/>
      <c r="C43" s="29" t="s">
        <v>48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</row>
    <row r="44" spans="1:9" s="25" customFormat="1" x14ac:dyDescent="0.3">
      <c r="A44" s="26"/>
      <c r="B44" s="26"/>
      <c r="C44" s="29" t="s">
        <v>49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</row>
    <row r="45" spans="1:9" s="25" customFormat="1" x14ac:dyDescent="0.3">
      <c r="A45" s="26"/>
      <c r="B45" s="26"/>
      <c r="C45" s="29" t="s">
        <v>50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</row>
    <row r="46" spans="1:9" s="25" customFormat="1" x14ac:dyDescent="0.3">
      <c r="A46" s="26"/>
      <c r="B46" s="26"/>
      <c r="C46" s="29" t="s">
        <v>51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1:9" s="25" customFormat="1" x14ac:dyDescent="0.3">
      <c r="A47" s="26"/>
      <c r="B47" s="26"/>
      <c r="C47" s="29" t="s">
        <v>52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</row>
    <row r="48" spans="1:9" s="25" customFormat="1" x14ac:dyDescent="0.3">
      <c r="A48" s="26"/>
      <c r="B48" s="27" t="s">
        <v>53</v>
      </c>
      <c r="C48" s="28"/>
      <c r="D48" s="30">
        <f>SUM(D49:D57)</f>
        <v>0</v>
      </c>
      <c r="E48" s="30">
        <f t="shared" ref="E48:I48" si="5">SUM(E49:E57)</f>
        <v>0</v>
      </c>
      <c r="F48" s="30">
        <f t="shared" si="5"/>
        <v>0</v>
      </c>
      <c r="G48" s="30">
        <f t="shared" si="5"/>
        <v>0</v>
      </c>
      <c r="H48" s="30">
        <f t="shared" si="5"/>
        <v>0</v>
      </c>
      <c r="I48" s="30">
        <f t="shared" si="5"/>
        <v>0</v>
      </c>
    </row>
    <row r="49" spans="1:9" s="25" customFormat="1" x14ac:dyDescent="0.3">
      <c r="A49" s="26"/>
      <c r="B49" s="26"/>
      <c r="C49" s="29" t="s">
        <v>54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</row>
    <row r="50" spans="1:9" s="25" customFormat="1" x14ac:dyDescent="0.3">
      <c r="A50" s="26"/>
      <c r="B50" s="26"/>
      <c r="C50" s="29" t="s">
        <v>55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</row>
    <row r="51" spans="1:9" s="25" customFormat="1" x14ac:dyDescent="0.3">
      <c r="A51" s="26"/>
      <c r="B51" s="26"/>
      <c r="C51" s="29" t="s">
        <v>56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</row>
    <row r="52" spans="1:9" s="25" customFormat="1" x14ac:dyDescent="0.3">
      <c r="A52" s="26"/>
      <c r="B52" s="26"/>
      <c r="C52" s="29" t="s">
        <v>57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</row>
    <row r="53" spans="1:9" s="25" customFormat="1" x14ac:dyDescent="0.3">
      <c r="A53" s="26"/>
      <c r="B53" s="26"/>
      <c r="C53" s="29" t="s">
        <v>58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</row>
    <row r="54" spans="1:9" s="25" customFormat="1" x14ac:dyDescent="0.3">
      <c r="A54" s="26"/>
      <c r="B54" s="26"/>
      <c r="C54" s="29" t="s">
        <v>59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</row>
    <row r="55" spans="1:9" s="25" customFormat="1" x14ac:dyDescent="0.3">
      <c r="A55" s="26"/>
      <c r="B55" s="26"/>
      <c r="C55" s="29" t="s">
        <v>60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</row>
    <row r="56" spans="1:9" s="25" customFormat="1" x14ac:dyDescent="0.3">
      <c r="A56" s="26"/>
      <c r="B56" s="26"/>
      <c r="C56" s="29" t="s">
        <v>61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</row>
    <row r="57" spans="1:9" s="25" customFormat="1" x14ac:dyDescent="0.3">
      <c r="A57" s="26"/>
      <c r="B57" s="26"/>
      <c r="C57" s="29" t="s">
        <v>62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</row>
    <row r="58" spans="1:9" s="25" customFormat="1" x14ac:dyDescent="0.3">
      <c r="A58" s="26"/>
      <c r="B58" s="27" t="s">
        <v>63</v>
      </c>
      <c r="C58" s="28"/>
      <c r="D58" s="30">
        <f>SUM(D59:D61)</f>
        <v>0</v>
      </c>
      <c r="E58" s="30">
        <f t="shared" ref="E58:I58" si="6">SUM(E59:E61)</f>
        <v>0</v>
      </c>
      <c r="F58" s="30">
        <f t="shared" si="6"/>
        <v>0</v>
      </c>
      <c r="G58" s="30">
        <f t="shared" si="6"/>
        <v>0</v>
      </c>
      <c r="H58" s="30">
        <f t="shared" si="6"/>
        <v>0</v>
      </c>
      <c r="I58" s="30">
        <f t="shared" si="6"/>
        <v>0</v>
      </c>
    </row>
    <row r="59" spans="1:9" s="25" customFormat="1" x14ac:dyDescent="0.3">
      <c r="A59" s="26"/>
      <c r="B59" s="26"/>
      <c r="C59" s="29" t="s">
        <v>64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</row>
    <row r="60" spans="1:9" s="25" customFormat="1" x14ac:dyDescent="0.3">
      <c r="A60" s="26"/>
      <c r="B60" s="26"/>
      <c r="C60" s="29" t="s">
        <v>65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</row>
    <row r="61" spans="1:9" s="25" customFormat="1" x14ac:dyDescent="0.3">
      <c r="A61" s="26"/>
      <c r="B61" s="26"/>
      <c r="C61" s="29" t="s">
        <v>66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</row>
    <row r="62" spans="1:9" s="25" customFormat="1" x14ac:dyDescent="0.3">
      <c r="A62" s="26"/>
      <c r="B62" s="27" t="s">
        <v>67</v>
      </c>
      <c r="C62" s="28"/>
      <c r="D62" s="30">
        <f>SUM(D63:D70)</f>
        <v>0</v>
      </c>
      <c r="E62" s="30">
        <f t="shared" ref="E62:I62" si="7">SUM(E63:E70)</f>
        <v>0</v>
      </c>
      <c r="F62" s="30">
        <f t="shared" si="7"/>
        <v>0</v>
      </c>
      <c r="G62" s="30">
        <f t="shared" si="7"/>
        <v>0</v>
      </c>
      <c r="H62" s="30">
        <f t="shared" si="7"/>
        <v>0</v>
      </c>
      <c r="I62" s="30">
        <f t="shared" si="7"/>
        <v>0</v>
      </c>
    </row>
    <row r="63" spans="1:9" s="25" customFormat="1" x14ac:dyDescent="0.3">
      <c r="A63" s="26"/>
      <c r="B63" s="26"/>
      <c r="C63" s="29" t="s">
        <v>68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</row>
    <row r="64" spans="1:9" s="25" customFormat="1" x14ac:dyDescent="0.3">
      <c r="A64" s="26"/>
      <c r="B64" s="26"/>
      <c r="C64" s="29" t="s">
        <v>69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</row>
    <row r="65" spans="1:9" s="25" customFormat="1" x14ac:dyDescent="0.3">
      <c r="A65" s="26"/>
      <c r="B65" s="26"/>
      <c r="C65" s="29" t="s">
        <v>70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</row>
    <row r="66" spans="1:9" s="25" customFormat="1" x14ac:dyDescent="0.3">
      <c r="A66" s="26"/>
      <c r="B66" s="26"/>
      <c r="C66" s="29" t="s">
        <v>71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</row>
    <row r="67" spans="1:9" s="25" customFormat="1" x14ac:dyDescent="0.3">
      <c r="A67" s="26"/>
      <c r="B67" s="26"/>
      <c r="C67" s="29" t="s">
        <v>72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</row>
    <row r="68" spans="1:9" s="25" customFormat="1" x14ac:dyDescent="0.3">
      <c r="A68" s="26"/>
      <c r="B68" s="26"/>
      <c r="C68" s="29" t="s">
        <v>73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</row>
    <row r="69" spans="1:9" s="25" customFormat="1" x14ac:dyDescent="0.3">
      <c r="A69" s="26"/>
      <c r="B69" s="26"/>
      <c r="C69" s="29" t="s">
        <v>74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</row>
    <row r="70" spans="1:9" s="25" customFormat="1" x14ac:dyDescent="0.3">
      <c r="A70" s="26"/>
      <c r="B70" s="26"/>
      <c r="C70" s="29" t="s">
        <v>75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</row>
    <row r="71" spans="1:9" s="25" customFormat="1" x14ac:dyDescent="0.3">
      <c r="A71" s="26"/>
      <c r="B71" s="27" t="s">
        <v>76</v>
      </c>
      <c r="C71" s="28"/>
      <c r="D71" s="30">
        <f>SUM(D72:D74)</f>
        <v>0</v>
      </c>
      <c r="E71" s="30">
        <f t="shared" ref="E71:I71" si="8">SUM(E72:E74)</f>
        <v>0</v>
      </c>
      <c r="F71" s="30">
        <f t="shared" si="8"/>
        <v>0</v>
      </c>
      <c r="G71" s="30">
        <f t="shared" si="8"/>
        <v>0</v>
      </c>
      <c r="H71" s="30">
        <f t="shared" si="8"/>
        <v>0</v>
      </c>
      <c r="I71" s="30">
        <f t="shared" si="8"/>
        <v>0</v>
      </c>
    </row>
    <row r="72" spans="1:9" s="25" customFormat="1" x14ac:dyDescent="0.3">
      <c r="A72" s="26"/>
      <c r="B72" s="26"/>
      <c r="C72" s="29" t="s">
        <v>77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</row>
    <row r="73" spans="1:9" s="25" customFormat="1" x14ac:dyDescent="0.3">
      <c r="A73" s="26"/>
      <c r="B73" s="26"/>
      <c r="C73" s="29" t="s">
        <v>78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</row>
    <row r="74" spans="1:9" s="25" customFormat="1" x14ac:dyDescent="0.3">
      <c r="A74" s="26"/>
      <c r="B74" s="26"/>
      <c r="C74" s="29" t="s">
        <v>79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</row>
    <row r="75" spans="1:9" s="25" customFormat="1" x14ac:dyDescent="0.3">
      <c r="A75" s="26"/>
      <c r="B75" s="27" t="s">
        <v>80</v>
      </c>
      <c r="C75" s="28"/>
      <c r="D75" s="30">
        <f>SUM(D76:D82)</f>
        <v>0</v>
      </c>
      <c r="E75" s="30">
        <f t="shared" ref="E75:I75" si="9">SUM(E76:E82)</f>
        <v>0</v>
      </c>
      <c r="F75" s="30">
        <f t="shared" si="9"/>
        <v>0</v>
      </c>
      <c r="G75" s="30">
        <f t="shared" si="9"/>
        <v>0</v>
      </c>
      <c r="H75" s="30">
        <f t="shared" si="9"/>
        <v>0</v>
      </c>
      <c r="I75" s="30">
        <f t="shared" si="9"/>
        <v>0</v>
      </c>
    </row>
    <row r="76" spans="1:9" s="25" customFormat="1" x14ac:dyDescent="0.3">
      <c r="A76" s="26"/>
      <c r="B76" s="26"/>
      <c r="C76" s="29" t="s">
        <v>81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</row>
    <row r="77" spans="1:9" s="25" customFormat="1" x14ac:dyDescent="0.3">
      <c r="A77" s="26"/>
      <c r="B77" s="26"/>
      <c r="C77" s="29" t="s">
        <v>82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</row>
    <row r="78" spans="1:9" s="25" customFormat="1" x14ac:dyDescent="0.3">
      <c r="A78" s="26"/>
      <c r="B78" s="26"/>
      <c r="C78" s="29" t="s">
        <v>83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</row>
    <row r="79" spans="1:9" s="25" customFormat="1" x14ac:dyDescent="0.3">
      <c r="A79" s="26"/>
      <c r="B79" s="26"/>
      <c r="C79" s="29" t="s">
        <v>84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</row>
    <row r="80" spans="1:9" s="25" customFormat="1" x14ac:dyDescent="0.3">
      <c r="A80" s="26"/>
      <c r="B80" s="26"/>
      <c r="C80" s="29" t="s">
        <v>85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</row>
    <row r="81" spans="1:9" s="25" customFormat="1" x14ac:dyDescent="0.3">
      <c r="A81" s="26"/>
      <c r="B81" s="26"/>
      <c r="C81" s="29" t="s">
        <v>86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</row>
    <row r="82" spans="1:9" s="25" customFormat="1" x14ac:dyDescent="0.3">
      <c r="A82" s="26"/>
      <c r="B82" s="26"/>
      <c r="C82" s="29" t="s">
        <v>87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</row>
    <row r="83" spans="1:9" s="25" customFormat="1" x14ac:dyDescent="0.3"/>
    <row r="84" spans="1:9" s="25" customFormat="1" x14ac:dyDescent="0.3">
      <c r="A84" s="22" t="s">
        <v>88</v>
      </c>
      <c r="B84" s="23"/>
      <c r="C84" s="24"/>
      <c r="D84" s="20">
        <f>SUM(D85+D93+D103+D113+D123+D133+D137+D146+D150)</f>
        <v>4413773.74</v>
      </c>
      <c r="E84" s="20">
        <f>SUM(E85+E93+E103+E113+E123+E133+E137+E146+E150)</f>
        <v>0</v>
      </c>
      <c r="F84" s="20">
        <f>SUM(F85+F93+F103+F113+F123+F133+F137+F146+F150)</f>
        <v>4413773.74</v>
      </c>
      <c r="G84" s="20">
        <f>SUM(G85+G93+G103+G113+G123+G133+G137+G146+G150)</f>
        <v>387003.2</v>
      </c>
      <c r="H84" s="20">
        <f>SUM(H85+H93+H103+H113+H123+H133+H137+H146+H150)</f>
        <v>387003.2</v>
      </c>
      <c r="I84" s="20">
        <f>SUM(I85+I93+I103+I113+I123+I133+I137+I146+I150)</f>
        <v>4026770.54</v>
      </c>
    </row>
    <row r="85" spans="1:9" s="25" customFormat="1" x14ac:dyDescent="0.3">
      <c r="A85" s="26"/>
      <c r="B85" s="27" t="s">
        <v>15</v>
      </c>
      <c r="C85" s="28"/>
      <c r="D85" s="21">
        <f>SUM(D86:D92)</f>
        <v>343962</v>
      </c>
      <c r="E85" s="21">
        <f t="shared" ref="E85:I85" si="10">SUM(E86:E92)</f>
        <v>0</v>
      </c>
      <c r="F85" s="21">
        <f t="shared" si="10"/>
        <v>343962</v>
      </c>
      <c r="G85" s="21">
        <f t="shared" si="10"/>
        <v>133381</v>
      </c>
      <c r="H85" s="21">
        <f t="shared" si="10"/>
        <v>133381</v>
      </c>
      <c r="I85" s="21">
        <f t="shared" si="10"/>
        <v>210581</v>
      </c>
    </row>
    <row r="86" spans="1:9" s="25" customFormat="1" x14ac:dyDescent="0.3">
      <c r="A86" s="26"/>
      <c r="B86" s="26"/>
      <c r="C86" s="29" t="s">
        <v>16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</row>
    <row r="87" spans="1:9" s="25" customFormat="1" x14ac:dyDescent="0.3">
      <c r="A87" s="26"/>
      <c r="B87" s="26"/>
      <c r="C87" s="29" t="s">
        <v>17</v>
      </c>
      <c r="D87" s="21">
        <v>343962</v>
      </c>
      <c r="E87" s="30">
        <v>0</v>
      </c>
      <c r="F87" s="21">
        <v>343962</v>
      </c>
      <c r="G87" s="21">
        <v>133381</v>
      </c>
      <c r="H87" s="21">
        <v>133381</v>
      </c>
      <c r="I87" s="21">
        <v>210581</v>
      </c>
    </row>
    <row r="88" spans="1:9" s="25" customFormat="1" x14ac:dyDescent="0.3">
      <c r="A88" s="26"/>
      <c r="B88" s="26"/>
      <c r="C88" s="29" t="s">
        <v>18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</row>
    <row r="89" spans="1:9" s="25" customFormat="1" x14ac:dyDescent="0.3">
      <c r="A89" s="26"/>
      <c r="B89" s="26"/>
      <c r="C89" s="29" t="s">
        <v>19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</row>
    <row r="90" spans="1:9" s="25" customFormat="1" x14ac:dyDescent="0.3">
      <c r="A90" s="26"/>
      <c r="B90" s="26"/>
      <c r="C90" s="29" t="s">
        <v>20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</row>
    <row r="91" spans="1:9" s="25" customFormat="1" x14ac:dyDescent="0.3">
      <c r="A91" s="26"/>
      <c r="B91" s="26"/>
      <c r="C91" s="29" t="s">
        <v>21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</row>
    <row r="92" spans="1:9" s="25" customFormat="1" x14ac:dyDescent="0.3">
      <c r="A92" s="26"/>
      <c r="B92" s="26"/>
      <c r="C92" s="29" t="s">
        <v>22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</row>
    <row r="93" spans="1:9" s="25" customFormat="1" x14ac:dyDescent="0.3">
      <c r="A93" s="26"/>
      <c r="B93" s="27" t="s">
        <v>23</v>
      </c>
      <c r="C93" s="28"/>
      <c r="D93" s="21">
        <f>SUM(D94:D102)</f>
        <v>182925.74000000002</v>
      </c>
      <c r="E93" s="21">
        <f t="shared" ref="E93:I93" si="11">SUM(E94:E102)</f>
        <v>0</v>
      </c>
      <c r="F93" s="21">
        <f t="shared" si="11"/>
        <v>182925.74000000002</v>
      </c>
      <c r="G93" s="21">
        <f t="shared" si="11"/>
        <v>39818</v>
      </c>
      <c r="H93" s="21">
        <f t="shared" si="11"/>
        <v>39818</v>
      </c>
      <c r="I93" s="21">
        <f t="shared" si="11"/>
        <v>143107.74</v>
      </c>
    </row>
    <row r="94" spans="1:9" s="25" customFormat="1" ht="15.6" x14ac:dyDescent="0.3">
      <c r="A94" s="26"/>
      <c r="B94" s="26"/>
      <c r="C94" s="29" t="s">
        <v>24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</row>
    <row r="95" spans="1:9" s="25" customFormat="1" x14ac:dyDescent="0.3">
      <c r="A95" s="26"/>
      <c r="B95" s="26"/>
      <c r="C95" s="29" t="s">
        <v>25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s="25" customFormat="1" x14ac:dyDescent="0.3">
      <c r="A96" s="26"/>
      <c r="B96" s="26"/>
      <c r="C96" s="29" t="s">
        <v>26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</row>
    <row r="97" spans="1:9" s="25" customFormat="1" x14ac:dyDescent="0.3">
      <c r="A97" s="26"/>
      <c r="B97" s="26"/>
      <c r="C97" s="29" t="s">
        <v>27</v>
      </c>
      <c r="D97" s="30">
        <v>0</v>
      </c>
      <c r="E97" s="21">
        <v>21612</v>
      </c>
      <c r="F97" s="21">
        <v>21612</v>
      </c>
      <c r="G97" s="21">
        <v>21612</v>
      </c>
      <c r="H97" s="21">
        <v>21612</v>
      </c>
      <c r="I97" s="30">
        <v>0</v>
      </c>
    </row>
    <row r="98" spans="1:9" s="25" customFormat="1" x14ac:dyDescent="0.3">
      <c r="A98" s="26"/>
      <c r="B98" s="26"/>
      <c r="C98" s="29" t="s">
        <v>28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</row>
    <row r="99" spans="1:9" s="25" customFormat="1" x14ac:dyDescent="0.3">
      <c r="A99" s="26"/>
      <c r="B99" s="26"/>
      <c r="C99" s="29" t="s">
        <v>29</v>
      </c>
      <c r="D99" s="21">
        <v>105077.75999999999</v>
      </c>
      <c r="E99" s="21">
        <v>-21612</v>
      </c>
      <c r="F99" s="21">
        <v>83465.759999999995</v>
      </c>
      <c r="G99" s="21">
        <v>12000</v>
      </c>
      <c r="H99" s="21">
        <v>12000</v>
      </c>
      <c r="I99" s="21">
        <v>71465.759999999995</v>
      </c>
    </row>
    <row r="100" spans="1:9" s="25" customFormat="1" x14ac:dyDescent="0.3">
      <c r="A100" s="26"/>
      <c r="B100" s="26"/>
      <c r="C100" s="29" t="s">
        <v>30</v>
      </c>
      <c r="D100" s="21">
        <v>42000</v>
      </c>
      <c r="E100" s="30">
        <v>0</v>
      </c>
      <c r="F100" s="21">
        <v>42000</v>
      </c>
      <c r="G100" s="21">
        <v>6206</v>
      </c>
      <c r="H100" s="21">
        <v>6206</v>
      </c>
      <c r="I100" s="21">
        <v>35794</v>
      </c>
    </row>
    <row r="101" spans="1:9" s="25" customFormat="1" x14ac:dyDescent="0.3">
      <c r="A101" s="26"/>
      <c r="B101" s="26"/>
      <c r="C101" s="29" t="s">
        <v>31</v>
      </c>
      <c r="D101" s="21">
        <v>10000</v>
      </c>
      <c r="E101" s="30">
        <v>0</v>
      </c>
      <c r="F101" s="21">
        <v>10000</v>
      </c>
      <c r="G101" s="30">
        <v>0</v>
      </c>
      <c r="H101" s="30">
        <v>0</v>
      </c>
      <c r="I101" s="21">
        <v>10000</v>
      </c>
    </row>
    <row r="102" spans="1:9" s="25" customFormat="1" x14ac:dyDescent="0.3">
      <c r="A102" s="26"/>
      <c r="B102" s="26"/>
      <c r="C102" s="29" t="s">
        <v>32</v>
      </c>
      <c r="D102" s="21">
        <v>25847.98</v>
      </c>
      <c r="E102" s="30">
        <v>0</v>
      </c>
      <c r="F102" s="21">
        <v>25847.98</v>
      </c>
      <c r="G102" s="30">
        <v>0</v>
      </c>
      <c r="H102" s="30">
        <v>0</v>
      </c>
      <c r="I102" s="21">
        <v>25847.98</v>
      </c>
    </row>
    <row r="103" spans="1:9" s="25" customFormat="1" x14ac:dyDescent="0.3">
      <c r="A103" s="26"/>
      <c r="B103" s="27" t="s">
        <v>33</v>
      </c>
      <c r="C103" s="28"/>
      <c r="D103" s="21">
        <f>SUM(D104:D112)</f>
        <v>335857.55</v>
      </c>
      <c r="E103" s="21">
        <f t="shared" ref="E103:I103" si="12">SUM(E104:E112)</f>
        <v>0</v>
      </c>
      <c r="F103" s="21">
        <f t="shared" si="12"/>
        <v>335857.55</v>
      </c>
      <c r="G103" s="21">
        <f t="shared" si="12"/>
        <v>213804.2</v>
      </c>
      <c r="H103" s="21">
        <f t="shared" si="12"/>
        <v>213804.2</v>
      </c>
      <c r="I103" s="21">
        <f t="shared" si="12"/>
        <v>122053.35</v>
      </c>
    </row>
    <row r="104" spans="1:9" s="25" customFormat="1" x14ac:dyDescent="0.3">
      <c r="A104" s="26"/>
      <c r="B104" s="26"/>
      <c r="C104" s="29" t="s">
        <v>34</v>
      </c>
      <c r="D104" s="21">
        <v>210000</v>
      </c>
      <c r="E104" s="21">
        <v>-13505</v>
      </c>
      <c r="F104" s="21">
        <v>196495</v>
      </c>
      <c r="G104" s="21">
        <v>112116</v>
      </c>
      <c r="H104" s="21">
        <v>112116</v>
      </c>
      <c r="I104" s="21">
        <v>84379</v>
      </c>
    </row>
    <row r="105" spans="1:9" s="25" customFormat="1" x14ac:dyDescent="0.3">
      <c r="A105" s="26"/>
      <c r="B105" s="26"/>
      <c r="C105" s="29" t="s">
        <v>35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</row>
    <row r="106" spans="1:9" s="25" customFormat="1" x14ac:dyDescent="0.3">
      <c r="A106" s="26"/>
      <c r="B106" s="26"/>
      <c r="C106" s="29" t="s">
        <v>36</v>
      </c>
      <c r="D106" s="21">
        <v>109856.55</v>
      </c>
      <c r="E106" s="30">
        <v>0</v>
      </c>
      <c r="F106" s="21">
        <v>109856.55</v>
      </c>
      <c r="G106" s="21">
        <v>89000</v>
      </c>
      <c r="H106" s="21">
        <v>89000</v>
      </c>
      <c r="I106" s="21">
        <v>20856.55</v>
      </c>
    </row>
    <row r="107" spans="1:9" s="25" customFormat="1" x14ac:dyDescent="0.3">
      <c r="A107" s="26"/>
      <c r="B107" s="26"/>
      <c r="C107" s="29" t="s">
        <v>37</v>
      </c>
      <c r="D107" s="21">
        <v>2001</v>
      </c>
      <c r="E107" s="21">
        <v>2000</v>
      </c>
      <c r="F107" s="21">
        <v>4001</v>
      </c>
      <c r="G107" s="21">
        <v>1183.2</v>
      </c>
      <c r="H107" s="21">
        <v>1183.2</v>
      </c>
      <c r="I107" s="21">
        <v>2817.8</v>
      </c>
    </row>
    <row r="108" spans="1:9" s="25" customFormat="1" x14ac:dyDescent="0.3">
      <c r="A108" s="26"/>
      <c r="B108" s="26"/>
      <c r="C108" s="29" t="s">
        <v>38</v>
      </c>
      <c r="D108" s="21">
        <v>14000</v>
      </c>
      <c r="E108" s="30">
        <v>0</v>
      </c>
      <c r="F108" s="21">
        <v>14000</v>
      </c>
      <c r="G108" s="30">
        <v>0</v>
      </c>
      <c r="H108" s="30">
        <v>0</v>
      </c>
      <c r="I108" s="21">
        <v>14000</v>
      </c>
    </row>
    <row r="109" spans="1:9" s="25" customFormat="1" x14ac:dyDescent="0.3">
      <c r="A109" s="26"/>
      <c r="B109" s="26"/>
      <c r="C109" s="29" t="s">
        <v>39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s="25" customFormat="1" x14ac:dyDescent="0.3">
      <c r="A110" s="26"/>
      <c r="B110" s="26"/>
      <c r="C110" s="29" t="s">
        <v>40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</row>
    <row r="111" spans="1:9" s="25" customFormat="1" x14ac:dyDescent="0.3">
      <c r="A111" s="26"/>
      <c r="B111" s="26"/>
      <c r="C111" s="29" t="s">
        <v>41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</row>
    <row r="112" spans="1:9" s="25" customFormat="1" x14ac:dyDescent="0.3">
      <c r="A112" s="26"/>
      <c r="B112" s="26"/>
      <c r="C112" s="29" t="s">
        <v>42</v>
      </c>
      <c r="D112" s="30">
        <v>0</v>
      </c>
      <c r="E112" s="21">
        <v>11505</v>
      </c>
      <c r="F112" s="21">
        <v>11505</v>
      </c>
      <c r="G112" s="21">
        <v>11505</v>
      </c>
      <c r="H112" s="21">
        <v>11505</v>
      </c>
      <c r="I112" s="30">
        <v>0</v>
      </c>
    </row>
    <row r="113" spans="1:9" s="25" customFormat="1" x14ac:dyDescent="0.3">
      <c r="A113" s="26"/>
      <c r="B113" s="27" t="s">
        <v>43</v>
      </c>
      <c r="C113" s="28"/>
      <c r="D113" s="30">
        <f>SUM(D114:D122)</f>
        <v>0</v>
      </c>
      <c r="E113" s="30">
        <f t="shared" ref="E113:I113" si="13">SUM(E114:E122)</f>
        <v>0</v>
      </c>
      <c r="F113" s="30">
        <f t="shared" si="13"/>
        <v>0</v>
      </c>
      <c r="G113" s="30">
        <f t="shared" si="13"/>
        <v>0</v>
      </c>
      <c r="H113" s="30">
        <f t="shared" si="13"/>
        <v>0</v>
      </c>
      <c r="I113" s="30">
        <f t="shared" si="13"/>
        <v>0</v>
      </c>
    </row>
    <row r="114" spans="1:9" s="25" customFormat="1" x14ac:dyDescent="0.3">
      <c r="A114" s="26"/>
      <c r="B114" s="26"/>
      <c r="C114" s="29" t="s">
        <v>44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</row>
    <row r="115" spans="1:9" s="25" customFormat="1" x14ac:dyDescent="0.3">
      <c r="A115" s="26"/>
      <c r="B115" s="26"/>
      <c r="C115" s="29" t="s">
        <v>45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</row>
    <row r="116" spans="1:9" s="25" customFormat="1" x14ac:dyDescent="0.3">
      <c r="A116" s="26"/>
      <c r="B116" s="26"/>
      <c r="C116" s="29" t="s">
        <v>46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</row>
    <row r="117" spans="1:9" s="25" customFormat="1" x14ac:dyDescent="0.3">
      <c r="A117" s="26"/>
      <c r="B117" s="26"/>
      <c r="C117" s="29" t="s">
        <v>47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</row>
    <row r="118" spans="1:9" s="25" customFormat="1" x14ac:dyDescent="0.3">
      <c r="A118" s="26"/>
      <c r="B118" s="26"/>
      <c r="C118" s="29" t="s">
        <v>48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</row>
    <row r="119" spans="1:9" s="25" customFormat="1" x14ac:dyDescent="0.3">
      <c r="A119" s="26"/>
      <c r="B119" s="26"/>
      <c r="C119" s="29" t="s">
        <v>49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</row>
    <row r="120" spans="1:9" s="25" customFormat="1" x14ac:dyDescent="0.3">
      <c r="A120" s="26"/>
      <c r="B120" s="26"/>
      <c r="C120" s="29" t="s">
        <v>50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</row>
    <row r="121" spans="1:9" s="25" customFormat="1" x14ac:dyDescent="0.3">
      <c r="A121" s="26"/>
      <c r="B121" s="26"/>
      <c r="C121" s="29" t="s">
        <v>51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</row>
    <row r="122" spans="1:9" s="25" customFormat="1" x14ac:dyDescent="0.3">
      <c r="A122" s="26"/>
      <c r="B122" s="26"/>
      <c r="C122" s="29" t="s">
        <v>52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</row>
    <row r="123" spans="1:9" s="25" customFormat="1" x14ac:dyDescent="0.3">
      <c r="A123" s="26"/>
      <c r="B123" s="27" t="s">
        <v>53</v>
      </c>
      <c r="C123" s="28"/>
      <c r="D123" s="21">
        <f>SUM(D124:D132)</f>
        <v>73237.7</v>
      </c>
      <c r="E123" s="21">
        <f t="shared" ref="E123:I123" si="14">SUM(E124:E132)</f>
        <v>0</v>
      </c>
      <c r="F123" s="21">
        <f t="shared" si="14"/>
        <v>73237.7</v>
      </c>
      <c r="G123" s="21">
        <f t="shared" si="14"/>
        <v>0</v>
      </c>
      <c r="H123" s="21">
        <f t="shared" si="14"/>
        <v>0</v>
      </c>
      <c r="I123" s="21">
        <f t="shared" si="14"/>
        <v>73237.7</v>
      </c>
    </row>
    <row r="124" spans="1:9" s="25" customFormat="1" x14ac:dyDescent="0.3">
      <c r="A124" s="26"/>
      <c r="B124" s="26"/>
      <c r="C124" s="29" t="s">
        <v>54</v>
      </c>
      <c r="D124" s="21">
        <v>73237.7</v>
      </c>
      <c r="E124" s="30">
        <v>0</v>
      </c>
      <c r="F124" s="21">
        <v>73237.7</v>
      </c>
      <c r="G124" s="30">
        <v>0</v>
      </c>
      <c r="H124" s="30">
        <v>0</v>
      </c>
      <c r="I124" s="21">
        <v>73237.7</v>
      </c>
    </row>
    <row r="125" spans="1:9" s="25" customFormat="1" x14ac:dyDescent="0.3">
      <c r="A125" s="26"/>
      <c r="B125" s="26"/>
      <c r="C125" s="29" t="s">
        <v>55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</row>
    <row r="126" spans="1:9" s="25" customFormat="1" x14ac:dyDescent="0.3">
      <c r="A126" s="26"/>
      <c r="B126" s="26"/>
      <c r="C126" s="29" t="s">
        <v>56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</row>
    <row r="127" spans="1:9" s="25" customFormat="1" x14ac:dyDescent="0.3">
      <c r="A127" s="26"/>
      <c r="B127" s="26"/>
      <c r="C127" s="29" t="s">
        <v>57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</row>
    <row r="128" spans="1:9" s="25" customFormat="1" x14ac:dyDescent="0.3">
      <c r="A128" s="26"/>
      <c r="B128" s="26"/>
      <c r="C128" s="29" t="s">
        <v>58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</row>
    <row r="129" spans="1:9" s="25" customFormat="1" x14ac:dyDescent="0.3">
      <c r="A129" s="26"/>
      <c r="B129" s="26"/>
      <c r="C129" s="29" t="s">
        <v>59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</row>
    <row r="130" spans="1:9" s="25" customFormat="1" x14ac:dyDescent="0.3">
      <c r="A130" s="26"/>
      <c r="B130" s="26"/>
      <c r="C130" s="29" t="s">
        <v>60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</row>
    <row r="131" spans="1:9" s="25" customFormat="1" x14ac:dyDescent="0.3">
      <c r="A131" s="26"/>
      <c r="B131" s="26"/>
      <c r="C131" s="29" t="s">
        <v>61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</row>
    <row r="132" spans="1:9" s="25" customFormat="1" x14ac:dyDescent="0.3">
      <c r="A132" s="26"/>
      <c r="B132" s="26"/>
      <c r="C132" s="29" t="s">
        <v>62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</row>
    <row r="133" spans="1:9" s="25" customFormat="1" x14ac:dyDescent="0.3">
      <c r="A133" s="26"/>
      <c r="B133" s="27" t="s">
        <v>63</v>
      </c>
      <c r="C133" s="28"/>
      <c r="D133" s="21">
        <f>SUM(D134:D136)</f>
        <v>3477790.75</v>
      </c>
      <c r="E133" s="21">
        <f t="shared" ref="E133:I133" si="15">SUM(E134:E136)</f>
        <v>0</v>
      </c>
      <c r="F133" s="21">
        <f t="shared" si="15"/>
        <v>3477790.75</v>
      </c>
      <c r="G133" s="21">
        <f t="shared" si="15"/>
        <v>0</v>
      </c>
      <c r="H133" s="21">
        <f t="shared" si="15"/>
        <v>0</v>
      </c>
      <c r="I133" s="21">
        <f t="shared" si="15"/>
        <v>3477790.75</v>
      </c>
    </row>
    <row r="134" spans="1:9" s="25" customFormat="1" x14ac:dyDescent="0.3">
      <c r="A134" s="26"/>
      <c r="B134" s="26"/>
      <c r="C134" s="29" t="s">
        <v>64</v>
      </c>
      <c r="D134" s="21">
        <v>3477790.75</v>
      </c>
      <c r="E134" s="30">
        <v>0</v>
      </c>
      <c r="F134" s="21">
        <v>3477790.75</v>
      </c>
      <c r="G134" s="30">
        <v>0</v>
      </c>
      <c r="H134" s="30">
        <v>0</v>
      </c>
      <c r="I134" s="21">
        <v>3477790.75</v>
      </c>
    </row>
    <row r="135" spans="1:9" s="25" customFormat="1" x14ac:dyDescent="0.3">
      <c r="A135" s="26"/>
      <c r="B135" s="26"/>
      <c r="C135" s="29" t="s">
        <v>65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</row>
    <row r="136" spans="1:9" s="25" customFormat="1" x14ac:dyDescent="0.3">
      <c r="A136" s="26"/>
      <c r="B136" s="26"/>
      <c r="C136" s="29" t="s">
        <v>66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</row>
    <row r="137" spans="1:9" s="25" customFormat="1" x14ac:dyDescent="0.3">
      <c r="A137" s="26"/>
      <c r="B137" s="27" t="s">
        <v>67</v>
      </c>
      <c r="C137" s="28"/>
      <c r="D137" s="30">
        <f>SUM(D138:D145)</f>
        <v>0</v>
      </c>
      <c r="E137" s="30">
        <f t="shared" ref="E137:I137" si="16">SUM(E138:E145)</f>
        <v>0</v>
      </c>
      <c r="F137" s="30">
        <f t="shared" si="16"/>
        <v>0</v>
      </c>
      <c r="G137" s="30">
        <f t="shared" si="16"/>
        <v>0</v>
      </c>
      <c r="H137" s="30">
        <f t="shared" si="16"/>
        <v>0</v>
      </c>
      <c r="I137" s="30">
        <f t="shared" si="16"/>
        <v>0</v>
      </c>
    </row>
    <row r="138" spans="1:9" s="25" customFormat="1" x14ac:dyDescent="0.3">
      <c r="A138" s="26"/>
      <c r="B138" s="26"/>
      <c r="C138" s="29" t="s">
        <v>68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</row>
    <row r="139" spans="1:9" s="25" customFormat="1" x14ac:dyDescent="0.3">
      <c r="A139" s="26"/>
      <c r="B139" s="26"/>
      <c r="C139" s="29" t="s">
        <v>69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</row>
    <row r="140" spans="1:9" s="25" customFormat="1" x14ac:dyDescent="0.3">
      <c r="A140" s="26"/>
      <c r="B140" s="26"/>
      <c r="C140" s="29" t="s">
        <v>70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</row>
    <row r="141" spans="1:9" s="25" customFormat="1" x14ac:dyDescent="0.3">
      <c r="A141" s="26"/>
      <c r="B141" s="26"/>
      <c r="C141" s="29" t="s">
        <v>71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</row>
    <row r="142" spans="1:9" s="25" customFormat="1" x14ac:dyDescent="0.3">
      <c r="A142" s="26"/>
      <c r="B142" s="26"/>
      <c r="C142" s="29" t="s">
        <v>72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</row>
    <row r="143" spans="1:9" s="25" customFormat="1" x14ac:dyDescent="0.3">
      <c r="A143" s="26"/>
      <c r="B143" s="26"/>
      <c r="C143" s="29" t="s">
        <v>73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</row>
    <row r="144" spans="1:9" s="25" customFormat="1" x14ac:dyDescent="0.3">
      <c r="A144" s="26"/>
      <c r="B144" s="26"/>
      <c r="C144" s="29" t="s">
        <v>74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</row>
    <row r="145" spans="1:9" s="25" customFormat="1" x14ac:dyDescent="0.3">
      <c r="A145" s="26"/>
      <c r="B145" s="26"/>
      <c r="C145" s="29" t="s">
        <v>75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</row>
    <row r="146" spans="1:9" s="25" customFormat="1" x14ac:dyDescent="0.3">
      <c r="A146" s="26"/>
      <c r="B146" s="27" t="s">
        <v>76</v>
      </c>
      <c r="C146" s="28"/>
      <c r="D146" s="30">
        <f>SUM(D147:D149)</f>
        <v>0</v>
      </c>
      <c r="E146" s="30">
        <f t="shared" ref="E146:I146" si="17">SUM(E147:E149)</f>
        <v>0</v>
      </c>
      <c r="F146" s="30">
        <f t="shared" si="17"/>
        <v>0</v>
      </c>
      <c r="G146" s="30">
        <f t="shared" si="17"/>
        <v>0</v>
      </c>
      <c r="H146" s="30">
        <f t="shared" si="17"/>
        <v>0</v>
      </c>
      <c r="I146" s="30">
        <f t="shared" si="17"/>
        <v>0</v>
      </c>
    </row>
    <row r="147" spans="1:9" s="25" customFormat="1" x14ac:dyDescent="0.3">
      <c r="A147" s="26"/>
      <c r="B147" s="26"/>
      <c r="C147" s="29" t="s">
        <v>77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</row>
    <row r="148" spans="1:9" s="25" customFormat="1" x14ac:dyDescent="0.3">
      <c r="A148" s="26"/>
      <c r="B148" s="26"/>
      <c r="C148" s="29" t="s">
        <v>78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</row>
    <row r="149" spans="1:9" s="25" customFormat="1" x14ac:dyDescent="0.3">
      <c r="A149" s="26"/>
      <c r="B149" s="26"/>
      <c r="C149" s="29" t="s">
        <v>79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</row>
    <row r="150" spans="1:9" s="25" customFormat="1" x14ac:dyDescent="0.3">
      <c r="A150" s="26"/>
      <c r="B150" s="27" t="s">
        <v>80</v>
      </c>
      <c r="C150" s="28"/>
      <c r="D150" s="30">
        <f>SUM(D151:D157)</f>
        <v>0</v>
      </c>
      <c r="E150" s="30">
        <f t="shared" ref="E150:I150" si="18">SUM(E151:E157)</f>
        <v>0</v>
      </c>
      <c r="F150" s="30">
        <f t="shared" si="18"/>
        <v>0</v>
      </c>
      <c r="G150" s="30">
        <f t="shared" si="18"/>
        <v>0</v>
      </c>
      <c r="H150" s="30">
        <f t="shared" si="18"/>
        <v>0</v>
      </c>
      <c r="I150" s="30">
        <f t="shared" si="18"/>
        <v>0</v>
      </c>
    </row>
    <row r="151" spans="1:9" s="25" customFormat="1" x14ac:dyDescent="0.3">
      <c r="A151" s="26"/>
      <c r="B151" s="26"/>
      <c r="C151" s="29" t="s">
        <v>81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</row>
    <row r="152" spans="1:9" s="25" customFormat="1" x14ac:dyDescent="0.3">
      <c r="A152" s="26"/>
      <c r="B152" s="26"/>
      <c r="C152" s="29" t="s">
        <v>82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</row>
    <row r="153" spans="1:9" s="25" customFormat="1" x14ac:dyDescent="0.3">
      <c r="A153" s="26"/>
      <c r="B153" s="26"/>
      <c r="C153" s="29" t="s">
        <v>83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</row>
    <row r="154" spans="1:9" s="25" customFormat="1" x14ac:dyDescent="0.3">
      <c r="A154" s="26"/>
      <c r="B154" s="26"/>
      <c r="C154" s="29" t="s">
        <v>84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</row>
    <row r="155" spans="1:9" s="25" customFormat="1" x14ac:dyDescent="0.3">
      <c r="A155" s="26"/>
      <c r="B155" s="26"/>
      <c r="C155" s="29" t="s">
        <v>85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</row>
    <row r="156" spans="1:9" s="25" customFormat="1" x14ac:dyDescent="0.3">
      <c r="A156" s="26"/>
      <c r="B156" s="26"/>
      <c r="C156" s="29" t="s">
        <v>86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</row>
    <row r="157" spans="1:9" s="25" customFormat="1" x14ac:dyDescent="0.3">
      <c r="A157" s="26"/>
      <c r="B157" s="26"/>
      <c r="C157" s="29" t="s">
        <v>87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</row>
    <row r="158" spans="1:9" s="25" customFormat="1" x14ac:dyDescent="0.3"/>
    <row r="159" spans="1:9" s="25" customFormat="1" x14ac:dyDescent="0.3">
      <c r="A159" s="22" t="s">
        <v>89</v>
      </c>
      <c r="B159" s="23"/>
      <c r="C159" s="24"/>
      <c r="D159" s="20">
        <f>SUM(D9+D84)</f>
        <v>6766653.9000000004</v>
      </c>
      <c r="E159" s="20">
        <f t="shared" ref="E159:I159" si="19">SUM(E9+E84)</f>
        <v>24999.999999999971</v>
      </c>
      <c r="F159" s="20">
        <f t="shared" si="19"/>
        <v>6791653.9000000004</v>
      </c>
      <c r="G159" s="20">
        <f t="shared" si="19"/>
        <v>1529163.22</v>
      </c>
      <c r="H159" s="20">
        <f t="shared" si="19"/>
        <v>1529163.22</v>
      </c>
      <c r="I159" s="20">
        <f t="shared" si="19"/>
        <v>5262490.68</v>
      </c>
    </row>
    <row r="160" spans="1:9" s="25" customFormat="1" x14ac:dyDescent="0.3"/>
    <row r="161" s="25" customFormat="1" x14ac:dyDescent="0.3"/>
    <row r="162" s="25" customFormat="1" x14ac:dyDescent="0.3"/>
    <row r="163" s="25" customFormat="1" x14ac:dyDescent="0.3"/>
    <row r="164" s="25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2023-07-18T18:35:58Z</dcterms:created>
  <dcterms:modified xsi:type="dcterms:W3CDTF">2023-07-18T20:51:22Z</dcterms:modified>
</cp:coreProperties>
</file>