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3.NORMAS 3erTrim 2025\4.SMJUAMELULPAM 3erTrim2025\3.LDF 3erTrim2025 SMHUAMELULPAM\"/>
    </mc:Choice>
  </mc:AlternateContent>
  <bookViews>
    <workbookView xWindow="0" yWindow="0" windowWidth="23040" windowHeight="9384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I159" i="2" l="1"/>
  <c r="H159" i="2"/>
  <c r="G159" i="2"/>
  <c r="F159" i="2"/>
  <c r="E159" i="2"/>
  <c r="D159" i="2"/>
  <c r="I84" i="2"/>
  <c r="H84" i="2"/>
  <c r="G84" i="2"/>
  <c r="F84" i="2"/>
  <c r="E84" i="2"/>
  <c r="D84" i="2"/>
  <c r="I150" i="2"/>
  <c r="H150" i="2"/>
  <c r="G150" i="2"/>
  <c r="F150" i="2"/>
  <c r="E150" i="2"/>
  <c r="D150" i="2"/>
  <c r="I146" i="2"/>
  <c r="H146" i="2"/>
  <c r="G146" i="2"/>
  <c r="F146" i="2"/>
  <c r="E146" i="2"/>
  <c r="D146" i="2"/>
  <c r="I137" i="2"/>
  <c r="H137" i="2"/>
  <c r="G137" i="2"/>
  <c r="F137" i="2"/>
  <c r="E137" i="2"/>
  <c r="D137" i="2"/>
  <c r="I133" i="2"/>
  <c r="H133" i="2"/>
  <c r="G133" i="2"/>
  <c r="F133" i="2"/>
  <c r="E133" i="2"/>
  <c r="D133" i="2"/>
  <c r="I123" i="2"/>
  <c r="H123" i="2"/>
  <c r="G123" i="2"/>
  <c r="F123" i="2"/>
  <c r="E123" i="2"/>
  <c r="D123" i="2"/>
  <c r="I113" i="2"/>
  <c r="H113" i="2"/>
  <c r="G113" i="2"/>
  <c r="F113" i="2"/>
  <c r="E113" i="2"/>
  <c r="D113" i="2"/>
  <c r="I103" i="2"/>
  <c r="H103" i="2"/>
  <c r="G103" i="2"/>
  <c r="F103" i="2"/>
  <c r="E103" i="2"/>
  <c r="D103" i="2"/>
  <c r="I93" i="2"/>
  <c r="H93" i="2"/>
  <c r="G93" i="2"/>
  <c r="F93" i="2"/>
  <c r="E93" i="2"/>
  <c r="D93" i="2"/>
  <c r="I85" i="2"/>
  <c r="H85" i="2"/>
  <c r="G85" i="2"/>
  <c r="F85" i="2"/>
  <c r="E85" i="2"/>
  <c r="D85" i="2"/>
  <c r="I9" i="2"/>
  <c r="H9" i="2"/>
  <c r="G9" i="2"/>
  <c r="F9" i="2"/>
  <c r="E9" i="2"/>
  <c r="D9" i="2"/>
  <c r="I75" i="2"/>
  <c r="H75" i="2"/>
  <c r="G75" i="2"/>
  <c r="F75" i="2"/>
  <c r="E75" i="2"/>
  <c r="D75" i="2"/>
  <c r="I71" i="2"/>
  <c r="H71" i="2"/>
  <c r="G71" i="2"/>
  <c r="F71" i="2"/>
  <c r="E71" i="2"/>
  <c r="D71" i="2"/>
  <c r="I62" i="2"/>
  <c r="H62" i="2"/>
  <c r="G62" i="2"/>
  <c r="F62" i="2"/>
  <c r="E62" i="2"/>
  <c r="D62" i="2"/>
  <c r="I58" i="2"/>
  <c r="H58" i="2"/>
  <c r="G58" i="2"/>
  <c r="F58" i="2"/>
  <c r="E58" i="2"/>
  <c r="D58" i="2"/>
  <c r="I48" i="2"/>
  <c r="H48" i="2"/>
  <c r="G48" i="2"/>
  <c r="F48" i="2"/>
  <c r="E48" i="2"/>
  <c r="D48" i="2"/>
  <c r="I38" i="2"/>
  <c r="H38" i="2"/>
  <c r="G38" i="2"/>
  <c r="F38" i="2"/>
  <c r="E38" i="2"/>
  <c r="D38" i="2"/>
  <c r="I28" i="2"/>
  <c r="H28" i="2"/>
  <c r="G28" i="2"/>
  <c r="F28" i="2"/>
  <c r="E28" i="2"/>
  <c r="D28" i="2"/>
  <c r="I18" i="2"/>
  <c r="H18" i="2"/>
  <c r="G18" i="2"/>
  <c r="F18" i="2"/>
  <c r="E18" i="2"/>
  <c r="D18" i="2"/>
  <c r="I10" i="2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<sst xmlns="http://schemas.openxmlformats.org/spreadsheetml/2006/main" count="163" uniqueCount="90">
  <si>
    <t>MUNICIPIO DE SAN MARTIN HUAMELULPAM DISTRITO DE TLAXIACO, OAX.</t>
  </si>
  <si>
    <t>ESTADO ANALÍTICO DEL EJERCICIO DEL PRESUPUESTO DE EGRESOS DETALLADO - LDF</t>
  </si>
  <si>
    <t>CLASIFICACIÓN POR OBJETO DEL GASTO (CAPÍTULO Y CONCEPTO)</t>
  </si>
  <si>
    <t>DEL 01 DE ENERO AL 30 DE SEPTIEMBRE DE 2025 (b)</t>
  </si>
  <si>
    <t>(PESOS)</t>
  </si>
  <si>
    <t>SEPTIEMBRE CERRADO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</si>
  <si>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</si>
  <si>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</si>
  <si>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</si>
  <si>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</si>
  <si>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</si>
  <si>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</si>
  <si>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</si>
  <si>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</si>
  <si>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I. GASTO NO ETIQUETADO (I=A+B+C+D+E+F+G+H+I)</t>
  </si>
  <si>
    <t>A. SERVICIOS PERSONALES (A=a1+a2+a3+a4+a5+a6+a7)</t>
  </si>
  <si>
    <t>a1) REMUNERACIONES AL PERSONAL DE CARACTER PERMANENTE</t>
  </si>
  <si>
    <t>a2) REMUNERACIONES AL PERSONAL DE CARACTER TRANSITORIO</t>
  </si>
  <si>
    <t>a3) REMUNERACIONES ADICIONALES Y ESPECIALES</t>
  </si>
  <si>
    <t>a4) SEGURIDAD SOCIAL</t>
  </si>
  <si>
    <t>a5) OTRAS PRESTACIONES SOCIALES Y ECONOMICAS</t>
  </si>
  <si>
    <t>a6) PREVISIONES</t>
  </si>
  <si>
    <t>a7) PAGO DE ESTIMULOS A SERVIDORES PUBLICOS</t>
  </si>
  <si>
    <t>B. MATERIALES Y SUMINISTROS (B=b1+b2+b3+b4+b5+b6+b7+b8+b9)</t>
  </si>
  <si>
    <t>b1) MATERIALES DE ADMINISTRACION, EMISION DE DOCUMENTOS Y ARTICULOS OFICIALES</t>
  </si>
  <si>
    <t>b2) ALIMENTOS Y UTENSILIOS</t>
  </si>
  <si>
    <t>b3) MATERIAS PRIMAS Y MATERIALES DE PRODUCCION Y COMERCIALIZACION</t>
  </si>
  <si>
    <t>b4) MATERIALES Y ARTICULOS DE CONSTRUCCION Y DE REPARACION</t>
  </si>
  <si>
    <t>b5) PRODUCTOS QUIMICOS, FARMACEUTICOS Y DE LABORATORIO</t>
  </si>
  <si>
    <t>b6) COMBUSTIBLES, LUBRICANTES Y ADITIVOS</t>
  </si>
  <si>
    <t>b7) VESTUARIO, BLANCOS, PRENDAS DE PROTECCION Y ARTICULOS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</si>
  <si>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</si>
  <si>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</si>
  <si>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</si>
  <si>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BASICOS</t>
  </si>
  <si>
    <t>c2) SERVICIOS DE ARRENDAMIENTO</t>
  </si>
  <si>
    <t>c3) SERVICIOS PROFESIONALES, CIENTIFICOS, TECNICOS Y OTROS SERVICIOS</t>
  </si>
  <si>
    <t>c4) SERVICIOS FINANCIEROS, BANCARIOS Y COMERCIALES</t>
  </si>
  <si>
    <t>c5) SERVICIOS DE INSTALACION, REPARACION, MANTENIMIENTO Y CONSERVACION</t>
  </si>
  <si>
    <t>c6) SERVICIOS DE COMUNICACION SOCIAL Y PUBLICIDAD</t>
  </si>
  <si>
    <t>c7) SERVICIOS DE TRASLADO Y VIATICOS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</si>
  <si>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</si>
  <si>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</si>
  <si>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</si>
  <si>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PUBLICO</t>
  </si>
  <si>
    <t>d2) TRANSFERENCIAS AL RESTO DEL SECTOR PUBLICO</t>
  </si>
  <si>
    <t>d3) SUBSIDIOS Y SUBVENCIONES</t>
  </si>
  <si>
    <t>d4) AYUDAS SOCIALES</t>
  </si>
  <si>
    <t>d5) PENSIONES Y JUBILACIONES</t>
  </si>
  <si>
    <t>d6) TRANSFERENCIAS A FIDEICOMISOS, MANDATOS Y OTROS ANALOGOS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</si>
  <si>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</si>
  <si>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</si>
  <si>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</si>
  <si>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</si>
  <si>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ADMINISTRACION</t>
  </si>
  <si>
    <t>e2) MOBILIARIO Y EQUIPO EDUCACIONAL Y RECREATIVO</t>
  </si>
  <si>
    <t>e3) EQUIPO E INSTRUMENTAL MEDICO Y DE LABORATORIO</t>
  </si>
  <si>
    <t>e4) VEHICULOS Y EQUIPO DE TRANSPORTE</t>
  </si>
  <si>
    <t>e5) EQUIPO DE DEFENSA Y SEGURIDAD</t>
  </si>
  <si>
    <t>e6) MAQUINARIA, OTROS EQUIPOS Y HERRAMIENTAS</t>
  </si>
  <si>
    <t>e7) ACTIVOS BIOLOGICOS</t>
  </si>
  <si>
    <t>e8) BIENES INMUEBLES</t>
  </si>
  <si>
    <t>e9) ACTIVOS INTANGIBLES</t>
  </si>
  <si>
    <t>F. INVERSION PUBLICA (F=f1+f2+f3)</t>
  </si>
  <si>
    <t>f1) OBRA PUBLICA EN BIENES DE DOMINIO PUBLICO</t>
  </si>
  <si>
    <t>f2) OBRA PUBLICA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</si>
  <si>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</si>
  <si>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</si>
  <si>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</si>
  <si>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</si>
  <si>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TITULOS Y VALORES</t>
  </si>
  <si>
    <t>g4) CONCESION DE PRESTAMOS</t>
  </si>
  <si>
    <t>g5) INVERSIONES EN FIDEICOMISOS, MANDATOS Y OTROS ANALOGOS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</si>
  <si>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</si>
  <si>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</si>
  <si>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</si>
  <si>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</si>
  <si>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</si>
  <si>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</si>
  <si>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</si>
  <si>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PUBLICA (I=i1+i2+i3+i4+i5+i6+i7)</t>
  </si>
  <si>
    <t>i1) AMORTIZACION DE LA DEUDA PUBLICA</t>
  </si>
  <si>
    <t>i2) INTERESES DE LA DEUDA PUBLICA</t>
  </si>
  <si>
    <t>i3) COMISIONES DE LA DEUDA PUBLICA</t>
  </si>
  <si>
    <t>i4) GASTOS DE LA DEUDA PUBLICA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</si>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</sst>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33" borderId="10" xfId="0" applyFont="1" applyFill="1" applyBorder="1" applyAlignment="1">
      <alignment horizontal="center" wrapText="1"/>
    </xf>
    <xf numFmtId="0" fontId="18" fillId="0" borderId="19" xfId="0" applyFont="1" applyBorder="1" applyAlignment="1">
      <alignment horizontal="left" wrapText="1"/>
    </xf>
    <xf numFmtId="0" fontId="18" fillId="0" borderId="20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horizontal="center" wrapText="1"/>
    </xf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4" fontId="18" fillId="0" borderId="10" xfId="0" applyNumberFormat="1" applyFont="1" applyFill="1" applyBorder="1" applyAlignment="1">
      <alignment wrapText="1"/>
    </xf>
    <xf numFmtId="0" fontId="18" fillId="0" borderId="19" xfId="0" applyFont="1" applyFill="1" applyBorder="1" applyAlignment="1">
      <alignment horizontal="left" wrapText="1"/>
    </xf>
    <xf numFmtId="0" fontId="18" fillId="0" borderId="20" xfId="0" applyFont="1" applyFill="1" applyBorder="1" applyAlignment="1">
      <alignment horizontal="left" wrapText="1"/>
    </xf>
    <xf numFmtId="0" fontId="18" fillId="0" borderId="21" xfId="0" applyFont="1" applyFill="1" applyBorder="1" applyAlignment="1">
      <alignment horizontal="left" wrapText="1"/>
    </xf>
    <xf numFmtId="0" fontId="0" fillId="0" borderId="0" xfId="0" applyFill="1"/>
    <xf numFmtId="0" fontId="19" fillId="0" borderId="10" xfId="0" applyFont="1" applyFill="1" applyBorder="1" applyAlignment="1">
      <alignment wrapText="1"/>
    </xf>
    <xf numFmtId="0" fontId="19" fillId="0" borderId="19" xfId="0" applyFont="1" applyFill="1" applyBorder="1" applyAlignment="1">
      <alignment horizontal="left" wrapText="1"/>
    </xf>
    <xf numFmtId="0" fontId="19" fillId="0" borderId="21" xfId="0" applyFont="1" applyFill="1" applyBorder="1" applyAlignment="1">
      <alignment horizontal="left" wrapText="1"/>
    </xf>
    <xf numFmtId="4" fontId="19" fillId="0" borderId="10" xfId="0" applyNumberFormat="1" applyFont="1" applyFill="1" applyBorder="1" applyAlignment="1">
      <alignment horizontal="right" wrapText="1"/>
    </xf>
    <xf numFmtId="0" fontId="19" fillId="0" borderId="10" xfId="0" applyFont="1" applyFill="1" applyBorder="1" applyAlignment="1">
      <alignment horizontal="left" wrapText="1"/>
    </xf>
    <xf numFmtId="0" fontId="19" fillId="0" borderId="10" xfId="0" applyFont="1" applyFill="1" applyBorder="1" applyAlignment="1">
      <alignment horizontal="righ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99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showGridLines="0" tabSelected="1" zoomScale="115" zoomScaleNormal="115" workbookViewId="0">
      <selection sqref="A1:I1"/>
    </sheetView>
  </sheetViews>
  <sheetFormatPr baseColWidth="10" defaultRowHeight="14.4" x14ac:dyDescent="0.3"/>
  <cols>
    <col min="3" max="3" width="46.21875" bestFit="1" customWidth="1"/>
    <col min="4" max="4" width="10.33203125" customWidth="1"/>
    <col min="5" max="5" width="20.5546875" bestFit="1" customWidth="1"/>
    <col min="6" max="8" width="9.33203125" customWidth="1"/>
    <col min="9" max="9" width="12.21875" bestFit="1" customWidth="1"/>
  </cols>
  <sheetData>
    <row r="1" spans="1:9" x14ac:dyDescent="0.3">
      <c r="A1" s="5" t="s">
        <v>0</v>
      </c>
      <c r="B1" s="6"/>
      <c r="C1" s="6"/>
      <c r="D1" s="6"/>
      <c r="E1" s="6"/>
      <c r="F1" s="6"/>
      <c r="G1" s="6"/>
      <c r="H1" s="6"/>
      <c r="I1" s="7"/>
    </row>
    <row r="2" spans="1:9" x14ac:dyDescent="0.3">
      <c r="A2" s="16" t="s">
        <v>1</v>
      </c>
      <c r="B2" s="17"/>
      <c r="C2" s="17"/>
      <c r="D2" s="17"/>
      <c r="E2" s="17"/>
      <c r="F2" s="17"/>
      <c r="G2" s="17"/>
      <c r="H2" s="17"/>
      <c r="I2" s="18"/>
    </row>
    <row r="3" spans="1:9" x14ac:dyDescent="0.3">
      <c r="A3" s="16" t="s">
        <v>2</v>
      </c>
      <c r="B3" s="17"/>
      <c r="C3" s="17"/>
      <c r="D3" s="17"/>
      <c r="E3" s="17"/>
      <c r="F3" s="17"/>
      <c r="G3" s="17"/>
      <c r="H3" s="17"/>
      <c r="I3" s="18"/>
    </row>
    <row r="4" spans="1:9" x14ac:dyDescent="0.3">
      <c r="A4" s="16" t="s">
        <v>3</v>
      </c>
      <c r="B4" s="17"/>
      <c r="C4" s="17"/>
      <c r="D4" s="17"/>
      <c r="E4" s="17"/>
      <c r="F4" s="17"/>
      <c r="G4" s="17"/>
      <c r="H4" s="17"/>
      <c r="I4" s="18"/>
    </row>
    <row r="5" spans="1:9" x14ac:dyDescent="0.3">
      <c r="A5" s="8" t="s">
        <v>4</v>
      </c>
      <c r="B5" s="9"/>
      <c r="C5" s="9"/>
      <c r="D5" s="9"/>
      <c r="E5" s="9"/>
      <c r="F5" s="9"/>
      <c r="G5" s="9"/>
      <c r="H5" s="9"/>
      <c r="I5" s="10"/>
    </row>
    <row r="6" spans="1:9" x14ac:dyDescent="0.3">
      <c r="A6" s="2" t="s">
        <v>5</v>
      </c>
      <c r="B6" s="3"/>
      <c r="C6" s="3"/>
      <c r="D6" s="3"/>
      <c r="E6" s="3"/>
      <c r="F6" s="3"/>
      <c r="G6" s="3"/>
      <c r="H6" s="3"/>
      <c r="I6" s="4"/>
    </row>
    <row r="7" spans="1:9" x14ac:dyDescent="0.3">
      <c r="A7" s="5" t="s">
        <v>6</v>
      </c>
      <c r="B7" s="6"/>
      <c r="C7" s="7"/>
      <c r="D7" s="11" t="s">
        <v>7</v>
      </c>
      <c r="E7" s="12"/>
      <c r="F7" s="12"/>
      <c r="G7" s="12"/>
      <c r="H7" s="13"/>
      <c r="I7" s="14" t="s">
        <v>8</v>
      </c>
    </row>
    <row r="8" spans="1:9" x14ac:dyDescent="0.3">
      <c r="A8" s="8"/>
      <c r="B8" s="9"/>
      <c r="C8" s="10"/>
      <c r="D8" s="1" t="s">
        <v>9</v>
      </c>
      <c r="E8" s="1" t="s">
        <v>10</v>
      </c>
      <c r="F8" s="1" t="s">
        <v>11</v>
      </c>
      <c r="G8" s="1" t="s">
        <v>12</v>
      </c>
      <c r="H8" s="1" t="s">
        <v>13</v>
      </c>
      <c r="I8" s="15"/>
    </row>
    <row r="9" spans="1:9" s="23" customFormat="1" x14ac:dyDescent="0.3">
      <c r="A9" s="20" t="s">
        <v>14</v>
      </c>
      <c r="B9" s="21"/>
      <c r="C9" s="22"/>
      <c r="D9" s="19">
        <f>SUM(D10+D18+D28+D38+D48+D58+D62+D71+D75)</f>
        <v>2510138.63</v>
      </c>
      <c r="E9" s="19">
        <f t="shared" ref="E9:I9" si="0">SUM(E10+E18+E28+E38+E48+E58+E62+E71+E75)</f>
        <v>101</v>
      </c>
      <c r="F9" s="19">
        <f t="shared" si="0"/>
        <v>2510239.63</v>
      </c>
      <c r="G9" s="19">
        <f t="shared" si="0"/>
        <v>1914407.54</v>
      </c>
      <c r="H9" s="19">
        <f t="shared" si="0"/>
        <v>1914407.54</v>
      </c>
      <c r="I9" s="19">
        <f t="shared" si="0"/>
        <v>595832.09</v>
      </c>
    </row>
    <row r="10" spans="1:9" s="23" customFormat="1" x14ac:dyDescent="0.3">
      <c r="A10" s="24"/>
      <c r="B10" s="25" t="s">
        <v>15</v>
      </c>
      <c r="C10" s="26"/>
      <c r="D10" s="27">
        <f>SUM(D11:D17)</f>
        <v>733631.16</v>
      </c>
      <c r="E10" s="27">
        <f t="shared" ref="E10:I10" si="1">SUM(E11:E17)</f>
        <v>-113859.12</v>
      </c>
      <c r="F10" s="27">
        <f t="shared" si="1"/>
        <v>619772.04</v>
      </c>
      <c r="G10" s="27">
        <f t="shared" si="1"/>
        <v>560721.43999999994</v>
      </c>
      <c r="H10" s="27">
        <f t="shared" si="1"/>
        <v>560721.43999999994</v>
      </c>
      <c r="I10" s="27">
        <f t="shared" si="1"/>
        <v>59050.6</v>
      </c>
    </row>
    <row r="11" spans="1:9" s="23" customFormat="1" x14ac:dyDescent="0.3">
      <c r="A11" s="24"/>
      <c r="B11" s="24"/>
      <c r="C11" s="28" t="s">
        <v>16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</row>
    <row r="12" spans="1:9" s="23" customFormat="1" x14ac:dyDescent="0.3">
      <c r="A12" s="24"/>
      <c r="B12" s="24"/>
      <c r="C12" s="28" t="s">
        <v>17</v>
      </c>
      <c r="D12" s="27">
        <v>733631.16</v>
      </c>
      <c r="E12" s="27">
        <v>-113859.12</v>
      </c>
      <c r="F12" s="27">
        <v>619772.04</v>
      </c>
      <c r="G12" s="27">
        <v>560721.43999999994</v>
      </c>
      <c r="H12" s="27">
        <v>560721.43999999994</v>
      </c>
      <c r="I12" s="27">
        <v>59050.6</v>
      </c>
    </row>
    <row r="13" spans="1:9" s="23" customFormat="1" x14ac:dyDescent="0.3">
      <c r="A13" s="24"/>
      <c r="B13" s="24"/>
      <c r="C13" s="28" t="s">
        <v>18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</row>
    <row r="14" spans="1:9" s="23" customFormat="1" x14ac:dyDescent="0.3">
      <c r="A14" s="24"/>
      <c r="B14" s="24"/>
      <c r="C14" s="28" t="s">
        <v>19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</row>
    <row r="15" spans="1:9" s="23" customFormat="1" x14ac:dyDescent="0.3">
      <c r="A15" s="24"/>
      <c r="B15" s="24"/>
      <c r="C15" s="28" t="s">
        <v>20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</row>
    <row r="16" spans="1:9" s="23" customFormat="1" x14ac:dyDescent="0.3">
      <c r="A16" s="24"/>
      <c r="B16" s="24"/>
      <c r="C16" s="28" t="s">
        <v>21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</row>
    <row r="17" spans="1:9" s="23" customFormat="1" x14ac:dyDescent="0.3">
      <c r="A17" s="24"/>
      <c r="B17" s="24"/>
      <c r="C17" s="28" t="s">
        <v>22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</row>
    <row r="18" spans="1:9" s="23" customFormat="1" x14ac:dyDescent="0.3">
      <c r="A18" s="24"/>
      <c r="B18" s="25" t="s">
        <v>23</v>
      </c>
      <c r="C18" s="26"/>
      <c r="D18" s="27">
        <f>SUM(D19:D27)</f>
        <v>617111.27</v>
      </c>
      <c r="E18" s="27">
        <f t="shared" ref="E18:I18" si="2">SUM(E19:E27)</f>
        <v>110323.19</v>
      </c>
      <c r="F18" s="27">
        <f t="shared" si="2"/>
        <v>727434.46</v>
      </c>
      <c r="G18" s="27">
        <f t="shared" si="2"/>
        <v>478429.57</v>
      </c>
      <c r="H18" s="27">
        <f t="shared" si="2"/>
        <v>478429.57</v>
      </c>
      <c r="I18" s="27">
        <f t="shared" si="2"/>
        <v>249004.89</v>
      </c>
    </row>
    <row r="19" spans="1:9" s="23" customFormat="1" ht="17.399999999999999" x14ac:dyDescent="0.3">
      <c r="A19" s="24"/>
      <c r="B19" s="24"/>
      <c r="C19" s="28" t="s">
        <v>24</v>
      </c>
      <c r="D19" s="27">
        <v>59700</v>
      </c>
      <c r="E19" s="27">
        <v>87628.2</v>
      </c>
      <c r="F19" s="27">
        <v>147328.20000000001</v>
      </c>
      <c r="G19" s="27">
        <v>114971.67</v>
      </c>
      <c r="H19" s="27">
        <v>114971.67</v>
      </c>
      <c r="I19" s="27">
        <v>32356.53</v>
      </c>
    </row>
    <row r="20" spans="1:9" s="23" customFormat="1" x14ac:dyDescent="0.3">
      <c r="A20" s="24"/>
      <c r="B20" s="24"/>
      <c r="C20" s="28" t="s">
        <v>25</v>
      </c>
      <c r="D20" s="27">
        <v>65000</v>
      </c>
      <c r="E20" s="27">
        <v>29468</v>
      </c>
      <c r="F20" s="27">
        <v>94468</v>
      </c>
      <c r="G20" s="27">
        <v>83744.789999999994</v>
      </c>
      <c r="H20" s="27">
        <v>83744.789999999994</v>
      </c>
      <c r="I20" s="27">
        <v>10723.21</v>
      </c>
    </row>
    <row r="21" spans="1:9" s="23" customFormat="1" x14ac:dyDescent="0.3">
      <c r="A21" s="24"/>
      <c r="B21" s="24"/>
      <c r="C21" s="28" t="s">
        <v>26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</row>
    <row r="22" spans="1:9" s="23" customFormat="1" x14ac:dyDescent="0.3">
      <c r="A22" s="24"/>
      <c r="B22" s="24"/>
      <c r="C22" s="28" t="s">
        <v>27</v>
      </c>
      <c r="D22" s="27">
        <v>172804</v>
      </c>
      <c r="E22" s="27">
        <v>30380.99</v>
      </c>
      <c r="F22" s="27">
        <v>203184.99</v>
      </c>
      <c r="G22" s="27">
        <v>105922.54</v>
      </c>
      <c r="H22" s="27">
        <v>105922.54</v>
      </c>
      <c r="I22" s="27">
        <v>97262.45</v>
      </c>
    </row>
    <row r="23" spans="1:9" s="23" customFormat="1" x14ac:dyDescent="0.3">
      <c r="A23" s="24"/>
      <c r="B23" s="24"/>
      <c r="C23" s="28" t="s">
        <v>28</v>
      </c>
      <c r="D23" s="27">
        <v>4000</v>
      </c>
      <c r="E23" s="27">
        <v>3500</v>
      </c>
      <c r="F23" s="27">
        <v>7500</v>
      </c>
      <c r="G23" s="27">
        <v>3552.4</v>
      </c>
      <c r="H23" s="27">
        <v>3552.4</v>
      </c>
      <c r="I23" s="27">
        <v>3947.6</v>
      </c>
    </row>
    <row r="24" spans="1:9" s="23" customFormat="1" x14ac:dyDescent="0.3">
      <c r="A24" s="24"/>
      <c r="B24" s="24"/>
      <c r="C24" s="28" t="s">
        <v>29</v>
      </c>
      <c r="D24" s="27">
        <v>281107.27</v>
      </c>
      <c r="E24" s="27">
        <v>-80144</v>
      </c>
      <c r="F24" s="27">
        <v>200963.27</v>
      </c>
      <c r="G24" s="27">
        <v>121998.8</v>
      </c>
      <c r="H24" s="27">
        <v>121998.8</v>
      </c>
      <c r="I24" s="27">
        <v>78964.47</v>
      </c>
    </row>
    <row r="25" spans="1:9" s="23" customFormat="1" x14ac:dyDescent="0.3">
      <c r="A25" s="24"/>
      <c r="B25" s="24"/>
      <c r="C25" s="28" t="s">
        <v>30</v>
      </c>
      <c r="D25" s="27">
        <v>11000</v>
      </c>
      <c r="E25" s="27">
        <v>18350</v>
      </c>
      <c r="F25" s="27">
        <v>29350</v>
      </c>
      <c r="G25" s="27">
        <v>22233</v>
      </c>
      <c r="H25" s="27">
        <v>22233</v>
      </c>
      <c r="I25" s="27">
        <v>7117</v>
      </c>
    </row>
    <row r="26" spans="1:9" s="23" customFormat="1" x14ac:dyDescent="0.3">
      <c r="A26" s="24"/>
      <c r="B26" s="24"/>
      <c r="C26" s="28" t="s">
        <v>31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</row>
    <row r="27" spans="1:9" s="23" customFormat="1" x14ac:dyDescent="0.3">
      <c r="A27" s="24"/>
      <c r="B27" s="24"/>
      <c r="C27" s="28" t="s">
        <v>32</v>
      </c>
      <c r="D27" s="27">
        <v>23500</v>
      </c>
      <c r="E27" s="27">
        <v>21140</v>
      </c>
      <c r="F27" s="27">
        <v>44640</v>
      </c>
      <c r="G27" s="27">
        <v>26006.37</v>
      </c>
      <c r="H27" s="27">
        <v>26006.37</v>
      </c>
      <c r="I27" s="27">
        <v>18633.63</v>
      </c>
    </row>
    <row r="28" spans="1:9" s="23" customFormat="1" x14ac:dyDescent="0.3">
      <c r="A28" s="24"/>
      <c r="B28" s="25" t="s">
        <v>33</v>
      </c>
      <c r="C28" s="26"/>
      <c r="D28" s="27">
        <f>SUM(D29:D37)</f>
        <v>1057396.2</v>
      </c>
      <c r="E28" s="27">
        <f t="shared" ref="E28:G28" si="3">SUM(E29:E37)</f>
        <v>98886.93</v>
      </c>
      <c r="F28" s="27">
        <f t="shared" si="3"/>
        <v>1156283.1300000001</v>
      </c>
      <c r="G28" s="27">
        <f t="shared" si="3"/>
        <v>875256.53</v>
      </c>
      <c r="H28" s="27">
        <f t="shared" ref="H28" si="4">SUM(H29:H37)</f>
        <v>875256.53</v>
      </c>
      <c r="I28" s="27">
        <f t="shared" ref="I28" si="5">SUM(I29:I37)</f>
        <v>281026.59999999998</v>
      </c>
    </row>
    <row r="29" spans="1:9" s="23" customFormat="1" x14ac:dyDescent="0.3">
      <c r="A29" s="24"/>
      <c r="B29" s="24"/>
      <c r="C29" s="28" t="s">
        <v>34</v>
      </c>
      <c r="D29" s="27">
        <v>125900</v>
      </c>
      <c r="E29" s="27">
        <v>-44976.49</v>
      </c>
      <c r="F29" s="27">
        <v>80923.509999999995</v>
      </c>
      <c r="G29" s="27">
        <v>37783.85</v>
      </c>
      <c r="H29" s="27">
        <v>37783.85</v>
      </c>
      <c r="I29" s="27">
        <v>43139.66</v>
      </c>
    </row>
    <row r="30" spans="1:9" s="23" customFormat="1" x14ac:dyDescent="0.3">
      <c r="A30" s="24"/>
      <c r="B30" s="24"/>
      <c r="C30" s="28" t="s">
        <v>35</v>
      </c>
      <c r="D30" s="27">
        <v>20000</v>
      </c>
      <c r="E30" s="27">
        <v>-1968</v>
      </c>
      <c r="F30" s="27">
        <v>18032</v>
      </c>
      <c r="G30" s="27">
        <v>8032</v>
      </c>
      <c r="H30" s="27">
        <v>8032</v>
      </c>
      <c r="I30" s="27">
        <v>10000</v>
      </c>
    </row>
    <row r="31" spans="1:9" s="23" customFormat="1" x14ac:dyDescent="0.3">
      <c r="A31" s="24"/>
      <c r="B31" s="24"/>
      <c r="C31" s="28" t="s">
        <v>36</v>
      </c>
      <c r="D31" s="27">
        <v>192120</v>
      </c>
      <c r="E31" s="27">
        <v>-10000</v>
      </c>
      <c r="F31" s="27">
        <v>182120</v>
      </c>
      <c r="G31" s="27">
        <v>152840</v>
      </c>
      <c r="H31" s="27">
        <v>152840</v>
      </c>
      <c r="I31" s="27">
        <v>29280</v>
      </c>
    </row>
    <row r="32" spans="1:9" s="23" customFormat="1" x14ac:dyDescent="0.3">
      <c r="A32" s="24"/>
      <c r="B32" s="24"/>
      <c r="C32" s="28" t="s">
        <v>37</v>
      </c>
      <c r="D32" s="27">
        <v>37001</v>
      </c>
      <c r="E32" s="27">
        <v>-34224.19</v>
      </c>
      <c r="F32" s="27">
        <v>2776.81</v>
      </c>
      <c r="G32" s="29">
        <v>296.95999999999998</v>
      </c>
      <c r="H32" s="29">
        <v>296.95999999999998</v>
      </c>
      <c r="I32" s="27">
        <v>2479.85</v>
      </c>
    </row>
    <row r="33" spans="1:9" s="23" customFormat="1" x14ac:dyDescent="0.3">
      <c r="A33" s="24"/>
      <c r="B33" s="24"/>
      <c r="C33" s="28" t="s">
        <v>38</v>
      </c>
      <c r="D33" s="27">
        <v>83000</v>
      </c>
      <c r="E33" s="27">
        <v>-9600</v>
      </c>
      <c r="F33" s="27">
        <v>73400</v>
      </c>
      <c r="G33" s="27">
        <v>49202.89</v>
      </c>
      <c r="H33" s="27">
        <v>49202.89</v>
      </c>
      <c r="I33" s="27">
        <v>24197.11</v>
      </c>
    </row>
    <row r="34" spans="1:9" s="23" customFormat="1" x14ac:dyDescent="0.3">
      <c r="A34" s="24"/>
      <c r="B34" s="24"/>
      <c r="C34" s="28" t="s">
        <v>39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</row>
    <row r="35" spans="1:9" s="23" customFormat="1" x14ac:dyDescent="0.3">
      <c r="A35" s="24"/>
      <c r="B35" s="24"/>
      <c r="C35" s="28" t="s">
        <v>40</v>
      </c>
      <c r="D35" s="27">
        <v>271000</v>
      </c>
      <c r="E35" s="27">
        <v>36000</v>
      </c>
      <c r="F35" s="27">
        <v>307000</v>
      </c>
      <c r="G35" s="27">
        <v>259118</v>
      </c>
      <c r="H35" s="27">
        <v>259118</v>
      </c>
      <c r="I35" s="27">
        <v>47882</v>
      </c>
    </row>
    <row r="36" spans="1:9" s="23" customFormat="1" x14ac:dyDescent="0.3">
      <c r="A36" s="24"/>
      <c r="B36" s="24"/>
      <c r="C36" s="28" t="s">
        <v>41</v>
      </c>
      <c r="D36" s="27">
        <v>208875.2</v>
      </c>
      <c r="E36" s="27">
        <v>151754.60999999999</v>
      </c>
      <c r="F36" s="27">
        <v>360629.81</v>
      </c>
      <c r="G36" s="27">
        <v>317902.53999999998</v>
      </c>
      <c r="H36" s="27">
        <v>317902.53999999998</v>
      </c>
      <c r="I36" s="27">
        <v>42727.27</v>
      </c>
    </row>
    <row r="37" spans="1:9" s="23" customFormat="1" x14ac:dyDescent="0.3">
      <c r="A37" s="24"/>
      <c r="B37" s="24"/>
      <c r="C37" s="28" t="s">
        <v>42</v>
      </c>
      <c r="D37" s="27">
        <v>119500</v>
      </c>
      <c r="E37" s="27">
        <v>11901</v>
      </c>
      <c r="F37" s="27">
        <v>131401</v>
      </c>
      <c r="G37" s="27">
        <v>50080.29</v>
      </c>
      <c r="H37" s="27">
        <v>50080.29</v>
      </c>
      <c r="I37" s="27">
        <v>81320.710000000006</v>
      </c>
    </row>
    <row r="38" spans="1:9" s="23" customFormat="1" x14ac:dyDescent="0.3">
      <c r="A38" s="24"/>
      <c r="B38" s="25" t="s">
        <v>43</v>
      </c>
      <c r="C38" s="26"/>
      <c r="D38" s="27">
        <f>SUM(D39:D47)</f>
        <v>75000</v>
      </c>
      <c r="E38" s="27">
        <f t="shared" ref="E38:I38" si="6">SUM(E39:E47)</f>
        <v>-75000</v>
      </c>
      <c r="F38" s="27">
        <f t="shared" si="6"/>
        <v>0</v>
      </c>
      <c r="G38" s="27">
        <f t="shared" si="6"/>
        <v>0</v>
      </c>
      <c r="H38" s="27">
        <f t="shared" si="6"/>
        <v>0</v>
      </c>
      <c r="I38" s="27">
        <f t="shared" si="6"/>
        <v>0</v>
      </c>
    </row>
    <row r="39" spans="1:9" s="23" customFormat="1" x14ac:dyDescent="0.3">
      <c r="A39" s="24"/>
      <c r="B39" s="24"/>
      <c r="C39" s="28" t="s">
        <v>44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</row>
    <row r="40" spans="1:9" s="23" customFormat="1" x14ac:dyDescent="0.3">
      <c r="A40" s="24"/>
      <c r="B40" s="24"/>
      <c r="C40" s="28" t="s">
        <v>45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</row>
    <row r="41" spans="1:9" s="23" customFormat="1" x14ac:dyDescent="0.3">
      <c r="A41" s="24"/>
      <c r="B41" s="24"/>
      <c r="C41" s="28" t="s">
        <v>46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</row>
    <row r="42" spans="1:9" s="23" customFormat="1" x14ac:dyDescent="0.3">
      <c r="A42" s="24"/>
      <c r="B42" s="24"/>
      <c r="C42" s="28" t="s">
        <v>47</v>
      </c>
      <c r="D42" s="27">
        <v>75000</v>
      </c>
      <c r="E42" s="27">
        <v>-75000</v>
      </c>
      <c r="F42" s="29">
        <v>0</v>
      </c>
      <c r="G42" s="29">
        <v>0</v>
      </c>
      <c r="H42" s="29">
        <v>0</v>
      </c>
      <c r="I42" s="29">
        <v>0</v>
      </c>
    </row>
    <row r="43" spans="1:9" s="23" customFormat="1" x14ac:dyDescent="0.3">
      <c r="A43" s="24"/>
      <c r="B43" s="24"/>
      <c r="C43" s="28" t="s">
        <v>48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</row>
    <row r="44" spans="1:9" s="23" customFormat="1" x14ac:dyDescent="0.3">
      <c r="A44" s="24"/>
      <c r="B44" s="24"/>
      <c r="C44" s="28" t="s">
        <v>49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</row>
    <row r="45" spans="1:9" s="23" customFormat="1" x14ac:dyDescent="0.3">
      <c r="A45" s="24"/>
      <c r="B45" s="24"/>
      <c r="C45" s="28" t="s">
        <v>50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</row>
    <row r="46" spans="1:9" s="23" customFormat="1" x14ac:dyDescent="0.3">
      <c r="A46" s="24"/>
      <c r="B46" s="24"/>
      <c r="C46" s="28" t="s">
        <v>51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</row>
    <row r="47" spans="1:9" s="23" customFormat="1" x14ac:dyDescent="0.3">
      <c r="A47" s="24"/>
      <c r="B47" s="24"/>
      <c r="C47" s="28" t="s">
        <v>52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</row>
    <row r="48" spans="1:9" s="23" customFormat="1" x14ac:dyDescent="0.3">
      <c r="A48" s="24"/>
      <c r="B48" s="25" t="s">
        <v>53</v>
      </c>
      <c r="C48" s="26"/>
      <c r="D48" s="27">
        <f>SUM(D49:D57)</f>
        <v>27000</v>
      </c>
      <c r="E48" s="27">
        <f t="shared" ref="E48:I48" si="7">SUM(E49:E57)</f>
        <v>-20250</v>
      </c>
      <c r="F48" s="27">
        <f t="shared" si="7"/>
        <v>6750</v>
      </c>
      <c r="G48" s="27">
        <f t="shared" si="7"/>
        <v>0</v>
      </c>
      <c r="H48" s="27">
        <f t="shared" si="7"/>
        <v>0</v>
      </c>
      <c r="I48" s="27">
        <f t="shared" si="7"/>
        <v>6750</v>
      </c>
    </row>
    <row r="49" spans="1:9" s="23" customFormat="1" x14ac:dyDescent="0.3">
      <c r="A49" s="24"/>
      <c r="B49" s="24"/>
      <c r="C49" s="28" t="s">
        <v>54</v>
      </c>
      <c r="D49" s="27">
        <v>27000</v>
      </c>
      <c r="E49" s="27">
        <v>-20250</v>
      </c>
      <c r="F49" s="27">
        <v>6750</v>
      </c>
      <c r="G49" s="29">
        <v>0</v>
      </c>
      <c r="H49" s="29">
        <v>0</v>
      </c>
      <c r="I49" s="27">
        <v>6750</v>
      </c>
    </row>
    <row r="50" spans="1:9" s="23" customFormat="1" x14ac:dyDescent="0.3">
      <c r="A50" s="24"/>
      <c r="B50" s="24"/>
      <c r="C50" s="28" t="s">
        <v>55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</row>
    <row r="51" spans="1:9" s="23" customFormat="1" x14ac:dyDescent="0.3">
      <c r="A51" s="24"/>
      <c r="B51" s="24"/>
      <c r="C51" s="28" t="s">
        <v>56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</row>
    <row r="52" spans="1:9" s="23" customFormat="1" x14ac:dyDescent="0.3">
      <c r="A52" s="24"/>
      <c r="B52" s="24"/>
      <c r="C52" s="28" t="s">
        <v>57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</row>
    <row r="53" spans="1:9" s="23" customFormat="1" x14ac:dyDescent="0.3">
      <c r="A53" s="24"/>
      <c r="B53" s="24"/>
      <c r="C53" s="28" t="s">
        <v>58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</row>
    <row r="54" spans="1:9" s="23" customFormat="1" x14ac:dyDescent="0.3">
      <c r="A54" s="24"/>
      <c r="B54" s="24"/>
      <c r="C54" s="28" t="s">
        <v>59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</row>
    <row r="55" spans="1:9" s="23" customFormat="1" x14ac:dyDescent="0.3">
      <c r="A55" s="24"/>
      <c r="B55" s="24"/>
      <c r="C55" s="28" t="s">
        <v>60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</row>
    <row r="56" spans="1:9" s="23" customFormat="1" x14ac:dyDescent="0.3">
      <c r="A56" s="24"/>
      <c r="B56" s="24"/>
      <c r="C56" s="28" t="s">
        <v>61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</row>
    <row r="57" spans="1:9" s="23" customFormat="1" x14ac:dyDescent="0.3">
      <c r="A57" s="24"/>
      <c r="B57" s="24"/>
      <c r="C57" s="28" t="s">
        <v>62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</row>
    <row r="58" spans="1:9" s="23" customFormat="1" x14ac:dyDescent="0.3">
      <c r="A58" s="24"/>
      <c r="B58" s="25" t="s">
        <v>63</v>
      </c>
      <c r="C58" s="26"/>
      <c r="D58" s="29">
        <f>SUM(D59:D61)</f>
        <v>0</v>
      </c>
      <c r="E58" s="29">
        <f t="shared" ref="E58:I58" si="8">SUM(E59:E61)</f>
        <v>0</v>
      </c>
      <c r="F58" s="29">
        <f t="shared" si="8"/>
        <v>0</v>
      </c>
      <c r="G58" s="29">
        <f t="shared" si="8"/>
        <v>0</v>
      </c>
      <c r="H58" s="29">
        <f t="shared" si="8"/>
        <v>0</v>
      </c>
      <c r="I58" s="29">
        <f t="shared" si="8"/>
        <v>0</v>
      </c>
    </row>
    <row r="59" spans="1:9" s="23" customFormat="1" x14ac:dyDescent="0.3">
      <c r="A59" s="24"/>
      <c r="B59" s="24"/>
      <c r="C59" s="28" t="s">
        <v>64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</row>
    <row r="60" spans="1:9" s="23" customFormat="1" x14ac:dyDescent="0.3">
      <c r="A60" s="24"/>
      <c r="B60" s="24"/>
      <c r="C60" s="28" t="s">
        <v>65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</row>
    <row r="61" spans="1:9" s="23" customFormat="1" x14ac:dyDescent="0.3">
      <c r="A61" s="24"/>
      <c r="B61" s="24"/>
      <c r="C61" s="28" t="s">
        <v>66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</row>
    <row r="62" spans="1:9" s="23" customFormat="1" x14ac:dyDescent="0.3">
      <c r="A62" s="24"/>
      <c r="B62" s="25" t="s">
        <v>67</v>
      </c>
      <c r="C62" s="26"/>
      <c r="D62" s="29">
        <f>SUM(D63:D70)</f>
        <v>0</v>
      </c>
      <c r="E62" s="29">
        <f t="shared" ref="E62:I62" si="9">SUM(E63:E70)</f>
        <v>0</v>
      </c>
      <c r="F62" s="29">
        <f t="shared" si="9"/>
        <v>0</v>
      </c>
      <c r="G62" s="29">
        <f t="shared" si="9"/>
        <v>0</v>
      </c>
      <c r="H62" s="29">
        <f t="shared" si="9"/>
        <v>0</v>
      </c>
      <c r="I62" s="29">
        <f t="shared" si="9"/>
        <v>0</v>
      </c>
    </row>
    <row r="63" spans="1:9" s="23" customFormat="1" x14ac:dyDescent="0.3">
      <c r="A63" s="24"/>
      <c r="B63" s="24"/>
      <c r="C63" s="28" t="s">
        <v>68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</row>
    <row r="64" spans="1:9" s="23" customFormat="1" x14ac:dyDescent="0.3">
      <c r="A64" s="24"/>
      <c r="B64" s="24"/>
      <c r="C64" s="28" t="s">
        <v>69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</row>
    <row r="65" spans="1:9" s="23" customFormat="1" x14ac:dyDescent="0.3">
      <c r="A65" s="24"/>
      <c r="B65" s="24"/>
      <c r="C65" s="28" t="s">
        <v>70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</row>
    <row r="66" spans="1:9" s="23" customFormat="1" x14ac:dyDescent="0.3">
      <c r="A66" s="24"/>
      <c r="B66" s="24"/>
      <c r="C66" s="28" t="s">
        <v>71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</row>
    <row r="67" spans="1:9" s="23" customFormat="1" x14ac:dyDescent="0.3">
      <c r="A67" s="24"/>
      <c r="B67" s="24"/>
      <c r="C67" s="28" t="s">
        <v>72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</row>
    <row r="68" spans="1:9" s="23" customFormat="1" x14ac:dyDescent="0.3">
      <c r="A68" s="24"/>
      <c r="B68" s="24"/>
      <c r="C68" s="28" t="s">
        <v>73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</row>
    <row r="69" spans="1:9" s="23" customFormat="1" x14ac:dyDescent="0.3">
      <c r="A69" s="24"/>
      <c r="B69" s="24"/>
      <c r="C69" s="28" t="s">
        <v>74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</row>
    <row r="70" spans="1:9" s="23" customFormat="1" x14ac:dyDescent="0.3">
      <c r="A70" s="24"/>
      <c r="B70" s="24"/>
      <c r="C70" s="28" t="s">
        <v>75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</row>
    <row r="71" spans="1:9" s="23" customFormat="1" x14ac:dyDescent="0.3">
      <c r="A71" s="24"/>
      <c r="B71" s="25" t="s">
        <v>76</v>
      </c>
      <c r="C71" s="26"/>
      <c r="D71" s="29">
        <f>SUM(D72:D74)</f>
        <v>0</v>
      </c>
      <c r="E71" s="29">
        <f t="shared" ref="E71:I71" si="10">SUM(E72:E74)</f>
        <v>0</v>
      </c>
      <c r="F71" s="29">
        <f t="shared" si="10"/>
        <v>0</v>
      </c>
      <c r="G71" s="29">
        <f t="shared" si="10"/>
        <v>0</v>
      </c>
      <c r="H71" s="29">
        <f t="shared" si="10"/>
        <v>0</v>
      </c>
      <c r="I71" s="29">
        <f t="shared" si="10"/>
        <v>0</v>
      </c>
    </row>
    <row r="72" spans="1:9" s="23" customFormat="1" x14ac:dyDescent="0.3">
      <c r="A72" s="24"/>
      <c r="B72" s="24"/>
      <c r="C72" s="28" t="s">
        <v>77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</row>
    <row r="73" spans="1:9" s="23" customFormat="1" x14ac:dyDescent="0.3">
      <c r="A73" s="24"/>
      <c r="B73" s="24"/>
      <c r="C73" s="28" t="s">
        <v>78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</row>
    <row r="74" spans="1:9" s="23" customFormat="1" x14ac:dyDescent="0.3">
      <c r="A74" s="24"/>
      <c r="B74" s="24"/>
      <c r="C74" s="28" t="s">
        <v>79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</row>
    <row r="75" spans="1:9" s="23" customFormat="1" x14ac:dyDescent="0.3">
      <c r="A75" s="24"/>
      <c r="B75" s="25" t="s">
        <v>80</v>
      </c>
      <c r="C75" s="26"/>
      <c r="D75" s="29">
        <f>SUM(D76:D82)</f>
        <v>0</v>
      </c>
      <c r="E75" s="29">
        <f t="shared" ref="E75:I75" si="11">SUM(E76:E82)</f>
        <v>0</v>
      </c>
      <c r="F75" s="29">
        <f t="shared" si="11"/>
        <v>0</v>
      </c>
      <c r="G75" s="29">
        <f t="shared" si="11"/>
        <v>0</v>
      </c>
      <c r="H75" s="29">
        <f t="shared" si="11"/>
        <v>0</v>
      </c>
      <c r="I75" s="29">
        <f t="shared" si="11"/>
        <v>0</v>
      </c>
    </row>
    <row r="76" spans="1:9" s="23" customFormat="1" x14ac:dyDescent="0.3">
      <c r="A76" s="24"/>
      <c r="B76" s="24"/>
      <c r="C76" s="28" t="s">
        <v>81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</row>
    <row r="77" spans="1:9" s="23" customFormat="1" x14ac:dyDescent="0.3">
      <c r="A77" s="24"/>
      <c r="B77" s="24"/>
      <c r="C77" s="28" t="s">
        <v>82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</row>
    <row r="78" spans="1:9" s="23" customFormat="1" x14ac:dyDescent="0.3">
      <c r="A78" s="24"/>
      <c r="B78" s="24"/>
      <c r="C78" s="28" t="s">
        <v>83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</row>
    <row r="79" spans="1:9" s="23" customFormat="1" x14ac:dyDescent="0.3">
      <c r="A79" s="24"/>
      <c r="B79" s="24"/>
      <c r="C79" s="28" t="s">
        <v>84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</row>
    <row r="80" spans="1:9" s="23" customFormat="1" x14ac:dyDescent="0.3">
      <c r="A80" s="24"/>
      <c r="B80" s="24"/>
      <c r="C80" s="28" t="s">
        <v>85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</row>
    <row r="81" spans="1:9" s="23" customFormat="1" x14ac:dyDescent="0.3">
      <c r="A81" s="24"/>
      <c r="B81" s="24"/>
      <c r="C81" s="28" t="s">
        <v>86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</row>
    <row r="82" spans="1:9" s="23" customFormat="1" x14ac:dyDescent="0.3">
      <c r="A82" s="24"/>
      <c r="B82" s="24"/>
      <c r="C82" s="28" t="s">
        <v>87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</row>
    <row r="83" spans="1:9" s="23" customFormat="1" x14ac:dyDescent="0.3"/>
    <row r="84" spans="1:9" s="23" customFormat="1" x14ac:dyDescent="0.3">
      <c r="A84" s="20" t="s">
        <v>88</v>
      </c>
      <c r="B84" s="21"/>
      <c r="C84" s="22"/>
      <c r="D84" s="19">
        <f>SUM(D85+D93+D103+D113+D123+D133+D137+D146+D150)</f>
        <v>5670377.4799999995</v>
      </c>
      <c r="E84" s="19">
        <f t="shared" ref="E84:I84" si="12">SUM(E85+E93+E103+E113+E123+E133+E137+E146+E150)</f>
        <v>-5.8207660913467407E-11</v>
      </c>
      <c r="F84" s="19">
        <f t="shared" si="12"/>
        <v>5670377.4799999995</v>
      </c>
      <c r="G84" s="19">
        <f t="shared" si="12"/>
        <v>2787345.38</v>
      </c>
      <c r="H84" s="19">
        <f t="shared" si="12"/>
        <v>2787345.38</v>
      </c>
      <c r="I84" s="19">
        <f t="shared" si="12"/>
        <v>2883032.0999999996</v>
      </c>
    </row>
    <row r="85" spans="1:9" s="23" customFormat="1" x14ac:dyDescent="0.3">
      <c r="A85" s="24"/>
      <c r="B85" s="25" t="s">
        <v>15</v>
      </c>
      <c r="C85" s="26"/>
      <c r="D85" s="27">
        <f>SUM(D86:D92)</f>
        <v>538025.76</v>
      </c>
      <c r="E85" s="27">
        <f t="shared" ref="E85:I85" si="13">SUM(E86:E92)</f>
        <v>-265000</v>
      </c>
      <c r="F85" s="27">
        <f t="shared" si="13"/>
        <v>273025.76</v>
      </c>
      <c r="G85" s="27">
        <f t="shared" si="13"/>
        <v>226517.2</v>
      </c>
      <c r="H85" s="27">
        <f t="shared" si="13"/>
        <v>226517.2</v>
      </c>
      <c r="I85" s="27">
        <f t="shared" si="13"/>
        <v>46508.56</v>
      </c>
    </row>
    <row r="86" spans="1:9" s="23" customFormat="1" x14ac:dyDescent="0.3">
      <c r="A86" s="24"/>
      <c r="B86" s="24"/>
      <c r="C86" s="28" t="s">
        <v>16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</row>
    <row r="87" spans="1:9" s="23" customFormat="1" x14ac:dyDescent="0.3">
      <c r="A87" s="24"/>
      <c r="B87" s="24"/>
      <c r="C87" s="28" t="s">
        <v>17</v>
      </c>
      <c r="D87" s="27">
        <v>538025.76</v>
      </c>
      <c r="E87" s="27">
        <v>-265000</v>
      </c>
      <c r="F87" s="27">
        <v>273025.76</v>
      </c>
      <c r="G87" s="27">
        <v>226517.2</v>
      </c>
      <c r="H87" s="27">
        <v>226517.2</v>
      </c>
      <c r="I87" s="27">
        <v>46508.56</v>
      </c>
    </row>
    <row r="88" spans="1:9" s="23" customFormat="1" x14ac:dyDescent="0.3">
      <c r="A88" s="24"/>
      <c r="B88" s="24"/>
      <c r="C88" s="28" t="s">
        <v>18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</row>
    <row r="89" spans="1:9" s="23" customFormat="1" x14ac:dyDescent="0.3">
      <c r="A89" s="24"/>
      <c r="B89" s="24"/>
      <c r="C89" s="28" t="s">
        <v>19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</row>
    <row r="90" spans="1:9" s="23" customFormat="1" x14ac:dyDescent="0.3">
      <c r="A90" s="24"/>
      <c r="B90" s="24"/>
      <c r="C90" s="28" t="s">
        <v>20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</row>
    <row r="91" spans="1:9" s="23" customFormat="1" x14ac:dyDescent="0.3">
      <c r="A91" s="24"/>
      <c r="B91" s="24"/>
      <c r="C91" s="28" t="s">
        <v>21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</row>
    <row r="92" spans="1:9" s="23" customFormat="1" x14ac:dyDescent="0.3">
      <c r="A92" s="24"/>
      <c r="B92" s="24"/>
      <c r="C92" s="28" t="s">
        <v>22</v>
      </c>
      <c r="D92" s="29">
        <v>0</v>
      </c>
      <c r="E92" s="29">
        <v>0</v>
      </c>
      <c r="F92" s="29">
        <v>0</v>
      </c>
      <c r="G92" s="29">
        <v>0</v>
      </c>
      <c r="H92" s="29">
        <v>0</v>
      </c>
      <c r="I92" s="29">
        <v>0</v>
      </c>
    </row>
    <row r="93" spans="1:9" s="23" customFormat="1" x14ac:dyDescent="0.3">
      <c r="A93" s="24"/>
      <c r="B93" s="25" t="s">
        <v>23</v>
      </c>
      <c r="C93" s="26"/>
      <c r="D93" s="27">
        <f>SUM(D94:D102)</f>
        <v>371074.63</v>
      </c>
      <c r="E93" s="27">
        <f t="shared" ref="E93:I93" si="14">SUM(E94:E102)</f>
        <v>-177380.18000000002</v>
      </c>
      <c r="F93" s="27">
        <f t="shared" si="14"/>
        <v>193694.44999999998</v>
      </c>
      <c r="G93" s="27">
        <f t="shared" si="14"/>
        <v>134672.72999999998</v>
      </c>
      <c r="H93" s="27">
        <f t="shared" si="14"/>
        <v>134672.72999999998</v>
      </c>
      <c r="I93" s="27">
        <f t="shared" si="14"/>
        <v>59021.72</v>
      </c>
    </row>
    <row r="94" spans="1:9" s="23" customFormat="1" ht="17.399999999999999" x14ac:dyDescent="0.3">
      <c r="A94" s="24"/>
      <c r="B94" s="24"/>
      <c r="C94" s="28" t="s">
        <v>24</v>
      </c>
      <c r="D94" s="29">
        <v>0</v>
      </c>
      <c r="E94" s="27">
        <v>4441.53</v>
      </c>
      <c r="F94" s="27">
        <v>4441.53</v>
      </c>
      <c r="G94" s="27">
        <v>2564.4899999999998</v>
      </c>
      <c r="H94" s="27">
        <v>2564.4899999999998</v>
      </c>
      <c r="I94" s="27">
        <v>1877.04</v>
      </c>
    </row>
    <row r="95" spans="1:9" s="23" customFormat="1" x14ac:dyDescent="0.3">
      <c r="A95" s="24"/>
      <c r="B95" s="24"/>
      <c r="C95" s="28" t="s">
        <v>25</v>
      </c>
      <c r="D95" s="29">
        <v>0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</row>
    <row r="96" spans="1:9" s="23" customFormat="1" x14ac:dyDescent="0.3">
      <c r="A96" s="24"/>
      <c r="B96" s="24"/>
      <c r="C96" s="28" t="s">
        <v>26</v>
      </c>
      <c r="D96" s="29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</row>
    <row r="97" spans="1:9" s="23" customFormat="1" x14ac:dyDescent="0.3">
      <c r="A97" s="24"/>
      <c r="B97" s="24"/>
      <c r="C97" s="28" t="s">
        <v>27</v>
      </c>
      <c r="D97" s="27">
        <v>156074.63</v>
      </c>
      <c r="E97" s="27">
        <v>-114381.63</v>
      </c>
      <c r="F97" s="27">
        <v>41693</v>
      </c>
      <c r="G97" s="27">
        <v>16489.439999999999</v>
      </c>
      <c r="H97" s="27">
        <v>16489.439999999999</v>
      </c>
      <c r="I97" s="27">
        <v>25203.56</v>
      </c>
    </row>
    <row r="98" spans="1:9" s="23" customFormat="1" x14ac:dyDescent="0.3">
      <c r="A98" s="24"/>
      <c r="B98" s="24"/>
      <c r="C98" s="28" t="s">
        <v>28</v>
      </c>
      <c r="D98" s="27">
        <v>50000</v>
      </c>
      <c r="E98" s="27">
        <v>-34058.879999999997</v>
      </c>
      <c r="F98" s="27">
        <v>15941.12</v>
      </c>
      <c r="G98" s="29">
        <v>0</v>
      </c>
      <c r="H98" s="29">
        <v>0</v>
      </c>
      <c r="I98" s="27">
        <v>15941.12</v>
      </c>
    </row>
    <row r="99" spans="1:9" s="23" customFormat="1" x14ac:dyDescent="0.3">
      <c r="A99" s="24"/>
      <c r="B99" s="24"/>
      <c r="C99" s="28" t="s">
        <v>29</v>
      </c>
      <c r="D99" s="27">
        <v>100000</v>
      </c>
      <c r="E99" s="27">
        <v>2010</v>
      </c>
      <c r="F99" s="27">
        <v>102010</v>
      </c>
      <c r="G99" s="27">
        <v>86010</v>
      </c>
      <c r="H99" s="27">
        <v>86010</v>
      </c>
      <c r="I99" s="27">
        <v>16000</v>
      </c>
    </row>
    <row r="100" spans="1:9" s="23" customFormat="1" x14ac:dyDescent="0.3">
      <c r="A100" s="24"/>
      <c r="B100" s="24"/>
      <c r="C100" s="28" t="s">
        <v>30</v>
      </c>
      <c r="D100" s="27">
        <v>45000</v>
      </c>
      <c r="E100" s="27">
        <v>-29363.200000000001</v>
      </c>
      <c r="F100" s="27">
        <v>15636.8</v>
      </c>
      <c r="G100" s="27">
        <v>15636.8</v>
      </c>
      <c r="H100" s="27">
        <v>15636.8</v>
      </c>
      <c r="I100" s="29">
        <v>0</v>
      </c>
    </row>
    <row r="101" spans="1:9" s="23" customFormat="1" x14ac:dyDescent="0.3">
      <c r="A101" s="24"/>
      <c r="B101" s="24"/>
      <c r="C101" s="28" t="s">
        <v>31</v>
      </c>
      <c r="D101" s="29">
        <v>0</v>
      </c>
      <c r="E101" s="29">
        <v>0</v>
      </c>
      <c r="F101" s="29">
        <v>0</v>
      </c>
      <c r="G101" s="29">
        <v>0</v>
      </c>
      <c r="H101" s="29">
        <v>0</v>
      </c>
      <c r="I101" s="29">
        <v>0</v>
      </c>
    </row>
    <row r="102" spans="1:9" s="23" customFormat="1" x14ac:dyDescent="0.3">
      <c r="A102" s="24"/>
      <c r="B102" s="24"/>
      <c r="C102" s="28" t="s">
        <v>32</v>
      </c>
      <c r="D102" s="27">
        <v>20000</v>
      </c>
      <c r="E102" s="27">
        <v>-6028</v>
      </c>
      <c r="F102" s="27">
        <v>13972</v>
      </c>
      <c r="G102" s="27">
        <v>13972</v>
      </c>
      <c r="H102" s="27">
        <v>13972</v>
      </c>
      <c r="I102" s="29">
        <v>0</v>
      </c>
    </row>
    <row r="103" spans="1:9" s="23" customFormat="1" x14ac:dyDescent="0.3">
      <c r="A103" s="24"/>
      <c r="B103" s="25" t="s">
        <v>33</v>
      </c>
      <c r="C103" s="26"/>
      <c r="D103" s="27">
        <f>SUM(D104:D112)</f>
        <v>165446.12</v>
      </c>
      <c r="E103" s="27">
        <f t="shared" ref="E103:I103" si="15">SUM(E104:E112)</f>
        <v>191635.35</v>
      </c>
      <c r="F103" s="27">
        <f t="shared" si="15"/>
        <v>357081.47</v>
      </c>
      <c r="G103" s="27">
        <f t="shared" si="15"/>
        <v>260931.28</v>
      </c>
      <c r="H103" s="27">
        <f t="shared" si="15"/>
        <v>260931.28</v>
      </c>
      <c r="I103" s="27">
        <f t="shared" si="15"/>
        <v>96150.189999999988</v>
      </c>
    </row>
    <row r="104" spans="1:9" s="23" customFormat="1" x14ac:dyDescent="0.3">
      <c r="A104" s="24"/>
      <c r="B104" s="24"/>
      <c r="C104" s="28" t="s">
        <v>34</v>
      </c>
      <c r="D104" s="29">
        <v>0</v>
      </c>
      <c r="E104" s="27">
        <v>163130.35</v>
      </c>
      <c r="F104" s="27">
        <v>163130.35</v>
      </c>
      <c r="G104" s="27">
        <v>153588.35</v>
      </c>
      <c r="H104" s="27">
        <v>153588.35</v>
      </c>
      <c r="I104" s="27">
        <v>9542</v>
      </c>
    </row>
    <row r="105" spans="1:9" s="23" customFormat="1" x14ac:dyDescent="0.3">
      <c r="A105" s="24"/>
      <c r="B105" s="24"/>
      <c r="C105" s="28" t="s">
        <v>35</v>
      </c>
      <c r="D105" s="29">
        <v>0</v>
      </c>
      <c r="E105" s="29">
        <v>0</v>
      </c>
      <c r="F105" s="29">
        <v>0</v>
      </c>
      <c r="G105" s="29">
        <v>0</v>
      </c>
      <c r="H105" s="29">
        <v>0</v>
      </c>
      <c r="I105" s="29">
        <v>0</v>
      </c>
    </row>
    <row r="106" spans="1:9" s="23" customFormat="1" x14ac:dyDescent="0.3">
      <c r="A106" s="24"/>
      <c r="B106" s="24"/>
      <c r="C106" s="28" t="s">
        <v>36</v>
      </c>
      <c r="D106" s="27">
        <v>142170.03</v>
      </c>
      <c r="E106" s="29">
        <v>0</v>
      </c>
      <c r="F106" s="27">
        <v>142170.03</v>
      </c>
      <c r="G106" s="27">
        <v>60979.24</v>
      </c>
      <c r="H106" s="27">
        <v>60979.24</v>
      </c>
      <c r="I106" s="27">
        <v>81190.789999999994</v>
      </c>
    </row>
    <row r="107" spans="1:9" s="23" customFormat="1" x14ac:dyDescent="0.3">
      <c r="A107" s="24"/>
      <c r="B107" s="24"/>
      <c r="C107" s="28" t="s">
        <v>37</v>
      </c>
      <c r="D107" s="27">
        <v>2001</v>
      </c>
      <c r="E107" s="29">
        <v>0</v>
      </c>
      <c r="F107" s="27">
        <v>2001</v>
      </c>
      <c r="G107" s="29">
        <v>272.60000000000002</v>
      </c>
      <c r="H107" s="29">
        <v>272.60000000000002</v>
      </c>
      <c r="I107" s="27">
        <v>1728.4</v>
      </c>
    </row>
    <row r="108" spans="1:9" s="23" customFormat="1" x14ac:dyDescent="0.3">
      <c r="A108" s="24"/>
      <c r="B108" s="24"/>
      <c r="C108" s="28" t="s">
        <v>38</v>
      </c>
      <c r="D108" s="27">
        <v>21275.09</v>
      </c>
      <c r="E108" s="27">
        <v>18505</v>
      </c>
      <c r="F108" s="27">
        <v>39780.089999999997</v>
      </c>
      <c r="G108" s="27">
        <v>38225.089999999997</v>
      </c>
      <c r="H108" s="27">
        <v>38225.089999999997</v>
      </c>
      <c r="I108" s="27">
        <v>1555</v>
      </c>
    </row>
    <row r="109" spans="1:9" s="23" customFormat="1" x14ac:dyDescent="0.3">
      <c r="A109" s="24"/>
      <c r="B109" s="24"/>
      <c r="C109" s="28" t="s">
        <v>39</v>
      </c>
      <c r="D109" s="29">
        <v>0</v>
      </c>
      <c r="E109" s="29">
        <v>0</v>
      </c>
      <c r="F109" s="29">
        <v>0</v>
      </c>
      <c r="G109" s="29">
        <v>0</v>
      </c>
      <c r="H109" s="29">
        <v>0</v>
      </c>
      <c r="I109" s="29">
        <v>0</v>
      </c>
    </row>
    <row r="110" spans="1:9" s="23" customFormat="1" x14ac:dyDescent="0.3">
      <c r="A110" s="24"/>
      <c r="B110" s="24"/>
      <c r="C110" s="28" t="s">
        <v>40</v>
      </c>
      <c r="D110" s="29">
        <v>0</v>
      </c>
      <c r="E110" s="29">
        <v>0</v>
      </c>
      <c r="F110" s="29">
        <v>0</v>
      </c>
      <c r="G110" s="29">
        <v>0</v>
      </c>
      <c r="H110" s="29">
        <v>0</v>
      </c>
      <c r="I110" s="29">
        <v>0</v>
      </c>
    </row>
    <row r="111" spans="1:9" s="23" customFormat="1" x14ac:dyDescent="0.3">
      <c r="A111" s="24"/>
      <c r="B111" s="24"/>
      <c r="C111" s="28" t="s">
        <v>41</v>
      </c>
      <c r="D111" s="29">
        <v>0</v>
      </c>
      <c r="E111" s="29">
        <v>0</v>
      </c>
      <c r="F111" s="29">
        <v>0</v>
      </c>
      <c r="G111" s="29">
        <v>0</v>
      </c>
      <c r="H111" s="29">
        <v>0</v>
      </c>
      <c r="I111" s="29">
        <v>0</v>
      </c>
    </row>
    <row r="112" spans="1:9" s="23" customFormat="1" x14ac:dyDescent="0.3">
      <c r="A112" s="24"/>
      <c r="B112" s="24"/>
      <c r="C112" s="28" t="s">
        <v>42</v>
      </c>
      <c r="D112" s="29">
        <v>0</v>
      </c>
      <c r="E112" s="27">
        <v>10000</v>
      </c>
      <c r="F112" s="27">
        <v>10000</v>
      </c>
      <c r="G112" s="27">
        <v>7866</v>
      </c>
      <c r="H112" s="27">
        <v>7866</v>
      </c>
      <c r="I112" s="27">
        <v>2134</v>
      </c>
    </row>
    <row r="113" spans="1:9" s="23" customFormat="1" x14ac:dyDescent="0.3">
      <c r="A113" s="24"/>
      <c r="B113" s="25" t="s">
        <v>43</v>
      </c>
      <c r="C113" s="26"/>
      <c r="D113" s="29">
        <f>SUM(D114:D122)</f>
        <v>0</v>
      </c>
      <c r="E113" s="29">
        <f t="shared" ref="E113:I113" si="16">SUM(E114:E122)</f>
        <v>3770</v>
      </c>
      <c r="F113" s="29">
        <f t="shared" si="16"/>
        <v>3770</v>
      </c>
      <c r="G113" s="29">
        <f t="shared" si="16"/>
        <v>3770</v>
      </c>
      <c r="H113" s="29">
        <f t="shared" si="16"/>
        <v>3770</v>
      </c>
      <c r="I113" s="29">
        <f t="shared" si="16"/>
        <v>0</v>
      </c>
    </row>
    <row r="114" spans="1:9" s="23" customFormat="1" x14ac:dyDescent="0.3">
      <c r="A114" s="24"/>
      <c r="B114" s="24"/>
      <c r="C114" s="28" t="s">
        <v>44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</row>
    <row r="115" spans="1:9" s="23" customFormat="1" x14ac:dyDescent="0.3">
      <c r="A115" s="24"/>
      <c r="B115" s="24"/>
      <c r="C115" s="28" t="s">
        <v>45</v>
      </c>
      <c r="D115" s="29">
        <v>0</v>
      </c>
      <c r="E115" s="27">
        <v>3770</v>
      </c>
      <c r="F115" s="27">
        <v>3770</v>
      </c>
      <c r="G115" s="27">
        <v>3770</v>
      </c>
      <c r="H115" s="27">
        <v>3770</v>
      </c>
      <c r="I115" s="29">
        <v>0</v>
      </c>
    </row>
    <row r="116" spans="1:9" s="23" customFormat="1" x14ac:dyDescent="0.3">
      <c r="A116" s="24"/>
      <c r="B116" s="24"/>
      <c r="C116" s="28" t="s">
        <v>46</v>
      </c>
      <c r="D116" s="29">
        <v>0</v>
      </c>
      <c r="E116" s="29">
        <v>0</v>
      </c>
      <c r="F116" s="29">
        <v>0</v>
      </c>
      <c r="G116" s="29">
        <v>0</v>
      </c>
      <c r="H116" s="29">
        <v>0</v>
      </c>
      <c r="I116" s="29">
        <v>0</v>
      </c>
    </row>
    <row r="117" spans="1:9" s="23" customFormat="1" x14ac:dyDescent="0.3">
      <c r="A117" s="24"/>
      <c r="B117" s="24"/>
      <c r="C117" s="28" t="s">
        <v>47</v>
      </c>
      <c r="D117" s="29">
        <v>0</v>
      </c>
      <c r="E117" s="29">
        <v>0</v>
      </c>
      <c r="F117" s="29">
        <v>0</v>
      </c>
      <c r="G117" s="29">
        <v>0</v>
      </c>
      <c r="H117" s="29">
        <v>0</v>
      </c>
      <c r="I117" s="29">
        <v>0</v>
      </c>
    </row>
    <row r="118" spans="1:9" s="23" customFormat="1" x14ac:dyDescent="0.3">
      <c r="A118" s="24"/>
      <c r="B118" s="24"/>
      <c r="C118" s="28" t="s">
        <v>48</v>
      </c>
      <c r="D118" s="29">
        <v>0</v>
      </c>
      <c r="E118" s="29">
        <v>0</v>
      </c>
      <c r="F118" s="29">
        <v>0</v>
      </c>
      <c r="G118" s="29">
        <v>0</v>
      </c>
      <c r="H118" s="29">
        <v>0</v>
      </c>
      <c r="I118" s="29">
        <v>0</v>
      </c>
    </row>
    <row r="119" spans="1:9" s="23" customFormat="1" x14ac:dyDescent="0.3">
      <c r="A119" s="24"/>
      <c r="B119" s="24"/>
      <c r="C119" s="28" t="s">
        <v>49</v>
      </c>
      <c r="D119" s="29">
        <v>0</v>
      </c>
      <c r="E119" s="29">
        <v>0</v>
      </c>
      <c r="F119" s="29">
        <v>0</v>
      </c>
      <c r="G119" s="29">
        <v>0</v>
      </c>
      <c r="H119" s="29">
        <v>0</v>
      </c>
      <c r="I119" s="29">
        <v>0</v>
      </c>
    </row>
    <row r="120" spans="1:9" s="23" customFormat="1" x14ac:dyDescent="0.3">
      <c r="A120" s="24"/>
      <c r="B120" s="24"/>
      <c r="C120" s="28" t="s">
        <v>50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</row>
    <row r="121" spans="1:9" s="23" customFormat="1" x14ac:dyDescent="0.3">
      <c r="A121" s="24"/>
      <c r="B121" s="24"/>
      <c r="C121" s="28" t="s">
        <v>51</v>
      </c>
      <c r="D121" s="29">
        <v>0</v>
      </c>
      <c r="E121" s="29">
        <v>0</v>
      </c>
      <c r="F121" s="29">
        <v>0</v>
      </c>
      <c r="G121" s="29">
        <v>0</v>
      </c>
      <c r="H121" s="29">
        <v>0</v>
      </c>
      <c r="I121" s="29">
        <v>0</v>
      </c>
    </row>
    <row r="122" spans="1:9" s="23" customFormat="1" x14ac:dyDescent="0.3">
      <c r="A122" s="24"/>
      <c r="B122" s="24"/>
      <c r="C122" s="28" t="s">
        <v>52</v>
      </c>
      <c r="D122" s="29">
        <v>0</v>
      </c>
      <c r="E122" s="29">
        <v>0</v>
      </c>
      <c r="F122" s="29">
        <v>0</v>
      </c>
      <c r="G122" s="29">
        <v>0</v>
      </c>
      <c r="H122" s="29">
        <v>0</v>
      </c>
      <c r="I122" s="29">
        <v>0</v>
      </c>
    </row>
    <row r="123" spans="1:9" s="23" customFormat="1" x14ac:dyDescent="0.3">
      <c r="A123" s="24"/>
      <c r="B123" s="25" t="s">
        <v>53</v>
      </c>
      <c r="C123" s="26"/>
      <c r="D123" s="29">
        <f>SUM(D124:D132)</f>
        <v>0</v>
      </c>
      <c r="E123" s="29">
        <f t="shared" ref="E123:I123" si="17">SUM(E124:E132)</f>
        <v>250744.83</v>
      </c>
      <c r="F123" s="29">
        <f t="shared" si="17"/>
        <v>250744.83</v>
      </c>
      <c r="G123" s="29">
        <f t="shared" si="17"/>
        <v>0</v>
      </c>
      <c r="H123" s="29">
        <f t="shared" si="17"/>
        <v>0</v>
      </c>
      <c r="I123" s="29">
        <f t="shared" si="17"/>
        <v>250744.83</v>
      </c>
    </row>
    <row r="124" spans="1:9" s="23" customFormat="1" x14ac:dyDescent="0.3">
      <c r="A124" s="24"/>
      <c r="B124" s="24"/>
      <c r="C124" s="28" t="s">
        <v>54</v>
      </c>
      <c r="D124" s="29">
        <v>0</v>
      </c>
      <c r="E124" s="29">
        <v>0</v>
      </c>
      <c r="F124" s="29">
        <v>0</v>
      </c>
      <c r="G124" s="29">
        <v>0</v>
      </c>
      <c r="H124" s="29">
        <v>0</v>
      </c>
      <c r="I124" s="29">
        <v>0</v>
      </c>
    </row>
    <row r="125" spans="1:9" s="23" customFormat="1" x14ac:dyDescent="0.3">
      <c r="A125" s="24"/>
      <c r="B125" s="24"/>
      <c r="C125" s="28" t="s">
        <v>55</v>
      </c>
      <c r="D125" s="29">
        <v>0</v>
      </c>
      <c r="E125" s="27">
        <v>250744.83</v>
      </c>
      <c r="F125" s="27">
        <v>250744.83</v>
      </c>
      <c r="G125" s="29">
        <v>0</v>
      </c>
      <c r="H125" s="29">
        <v>0</v>
      </c>
      <c r="I125" s="27">
        <v>250744.83</v>
      </c>
    </row>
    <row r="126" spans="1:9" s="23" customFormat="1" x14ac:dyDescent="0.3">
      <c r="A126" s="24"/>
      <c r="B126" s="24"/>
      <c r="C126" s="28" t="s">
        <v>56</v>
      </c>
      <c r="D126" s="29">
        <v>0</v>
      </c>
      <c r="E126" s="29">
        <v>0</v>
      </c>
      <c r="F126" s="29">
        <v>0</v>
      </c>
      <c r="G126" s="29">
        <v>0</v>
      </c>
      <c r="H126" s="29">
        <v>0</v>
      </c>
      <c r="I126" s="29">
        <v>0</v>
      </c>
    </row>
    <row r="127" spans="1:9" s="23" customFormat="1" x14ac:dyDescent="0.3">
      <c r="A127" s="24"/>
      <c r="B127" s="24"/>
      <c r="C127" s="28" t="s">
        <v>57</v>
      </c>
      <c r="D127" s="29">
        <v>0</v>
      </c>
      <c r="E127" s="29">
        <v>0</v>
      </c>
      <c r="F127" s="29">
        <v>0</v>
      </c>
      <c r="G127" s="29">
        <v>0</v>
      </c>
      <c r="H127" s="29">
        <v>0</v>
      </c>
      <c r="I127" s="29">
        <v>0</v>
      </c>
    </row>
    <row r="128" spans="1:9" s="23" customFormat="1" x14ac:dyDescent="0.3">
      <c r="A128" s="24"/>
      <c r="B128" s="24"/>
      <c r="C128" s="28" t="s">
        <v>58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</row>
    <row r="129" spans="1:9" s="23" customFormat="1" x14ac:dyDescent="0.3">
      <c r="A129" s="24"/>
      <c r="B129" s="24"/>
      <c r="C129" s="28" t="s">
        <v>59</v>
      </c>
      <c r="D129" s="29">
        <v>0</v>
      </c>
      <c r="E129" s="29">
        <v>0</v>
      </c>
      <c r="F129" s="29">
        <v>0</v>
      </c>
      <c r="G129" s="29">
        <v>0</v>
      </c>
      <c r="H129" s="29">
        <v>0</v>
      </c>
      <c r="I129" s="29">
        <v>0</v>
      </c>
    </row>
    <row r="130" spans="1:9" s="23" customFormat="1" x14ac:dyDescent="0.3">
      <c r="A130" s="24"/>
      <c r="B130" s="24"/>
      <c r="C130" s="28" t="s">
        <v>60</v>
      </c>
      <c r="D130" s="29">
        <v>0</v>
      </c>
      <c r="E130" s="29">
        <v>0</v>
      </c>
      <c r="F130" s="29">
        <v>0</v>
      </c>
      <c r="G130" s="29">
        <v>0</v>
      </c>
      <c r="H130" s="29">
        <v>0</v>
      </c>
      <c r="I130" s="29">
        <v>0</v>
      </c>
    </row>
    <row r="131" spans="1:9" s="23" customFormat="1" x14ac:dyDescent="0.3">
      <c r="A131" s="24"/>
      <c r="B131" s="24"/>
      <c r="C131" s="28" t="s">
        <v>61</v>
      </c>
      <c r="D131" s="29">
        <v>0</v>
      </c>
      <c r="E131" s="29">
        <v>0</v>
      </c>
      <c r="F131" s="29">
        <v>0</v>
      </c>
      <c r="G131" s="29">
        <v>0</v>
      </c>
      <c r="H131" s="29">
        <v>0</v>
      </c>
      <c r="I131" s="29">
        <v>0</v>
      </c>
    </row>
    <row r="132" spans="1:9" s="23" customFormat="1" x14ac:dyDescent="0.3">
      <c r="A132" s="24"/>
      <c r="B132" s="24"/>
      <c r="C132" s="28" t="s">
        <v>62</v>
      </c>
      <c r="D132" s="29">
        <v>0</v>
      </c>
      <c r="E132" s="29">
        <v>0</v>
      </c>
      <c r="F132" s="29">
        <v>0</v>
      </c>
      <c r="G132" s="29">
        <v>0</v>
      </c>
      <c r="H132" s="29">
        <v>0</v>
      </c>
      <c r="I132" s="29">
        <v>0</v>
      </c>
    </row>
    <row r="133" spans="1:9" s="23" customFormat="1" x14ac:dyDescent="0.3">
      <c r="A133" s="24"/>
      <c r="B133" s="25" t="s">
        <v>63</v>
      </c>
      <c r="C133" s="26"/>
      <c r="D133" s="27">
        <f>SUM(D134:D136)</f>
        <v>4595830.97</v>
      </c>
      <c r="E133" s="27">
        <f t="shared" ref="E133:I133" si="18">SUM(E134:E136)</f>
        <v>-3770</v>
      </c>
      <c r="F133" s="27">
        <f t="shared" si="18"/>
        <v>4592060.97</v>
      </c>
      <c r="G133" s="27">
        <f t="shared" si="18"/>
        <v>2161454.17</v>
      </c>
      <c r="H133" s="27">
        <f t="shared" si="18"/>
        <v>2161454.17</v>
      </c>
      <c r="I133" s="27">
        <f t="shared" si="18"/>
        <v>2430606.7999999998</v>
      </c>
    </row>
    <row r="134" spans="1:9" s="23" customFormat="1" x14ac:dyDescent="0.3">
      <c r="A134" s="24"/>
      <c r="B134" s="24"/>
      <c r="C134" s="28" t="s">
        <v>64</v>
      </c>
      <c r="D134" s="27">
        <v>4595830.97</v>
      </c>
      <c r="E134" s="27">
        <v>-3770</v>
      </c>
      <c r="F134" s="27">
        <v>4592060.97</v>
      </c>
      <c r="G134" s="27">
        <v>2161454.17</v>
      </c>
      <c r="H134" s="27">
        <v>2161454.17</v>
      </c>
      <c r="I134" s="27">
        <v>2430606.7999999998</v>
      </c>
    </row>
    <row r="135" spans="1:9" s="23" customFormat="1" x14ac:dyDescent="0.3">
      <c r="A135" s="24"/>
      <c r="B135" s="24"/>
      <c r="C135" s="28" t="s">
        <v>65</v>
      </c>
      <c r="D135" s="29">
        <v>0</v>
      </c>
      <c r="E135" s="29">
        <v>0</v>
      </c>
      <c r="F135" s="29">
        <v>0</v>
      </c>
      <c r="G135" s="29">
        <v>0</v>
      </c>
      <c r="H135" s="29">
        <v>0</v>
      </c>
      <c r="I135" s="29">
        <v>0</v>
      </c>
    </row>
    <row r="136" spans="1:9" s="23" customFormat="1" x14ac:dyDescent="0.3">
      <c r="A136" s="24"/>
      <c r="B136" s="24"/>
      <c r="C136" s="28" t="s">
        <v>66</v>
      </c>
      <c r="D136" s="29">
        <v>0</v>
      </c>
      <c r="E136" s="29">
        <v>0</v>
      </c>
      <c r="F136" s="29">
        <v>0</v>
      </c>
      <c r="G136" s="29">
        <v>0</v>
      </c>
      <c r="H136" s="29">
        <v>0</v>
      </c>
      <c r="I136" s="29">
        <v>0</v>
      </c>
    </row>
    <row r="137" spans="1:9" s="23" customFormat="1" x14ac:dyDescent="0.3">
      <c r="A137" s="24"/>
      <c r="B137" s="25" t="s">
        <v>67</v>
      </c>
      <c r="C137" s="26"/>
      <c r="D137" s="29">
        <f>SUM(D138:D145)</f>
        <v>0</v>
      </c>
      <c r="E137" s="29">
        <f t="shared" ref="E137:I137" si="19">SUM(E138:E145)</f>
        <v>0</v>
      </c>
      <c r="F137" s="29">
        <f t="shared" si="19"/>
        <v>0</v>
      </c>
      <c r="G137" s="29">
        <f t="shared" si="19"/>
        <v>0</v>
      </c>
      <c r="H137" s="29">
        <f t="shared" si="19"/>
        <v>0</v>
      </c>
      <c r="I137" s="29">
        <f t="shared" si="19"/>
        <v>0</v>
      </c>
    </row>
    <row r="138" spans="1:9" s="23" customFormat="1" x14ac:dyDescent="0.3">
      <c r="A138" s="24"/>
      <c r="B138" s="24"/>
      <c r="C138" s="28" t="s">
        <v>68</v>
      </c>
      <c r="D138" s="29">
        <v>0</v>
      </c>
      <c r="E138" s="29">
        <v>0</v>
      </c>
      <c r="F138" s="29">
        <v>0</v>
      </c>
      <c r="G138" s="29">
        <v>0</v>
      </c>
      <c r="H138" s="29">
        <v>0</v>
      </c>
      <c r="I138" s="29">
        <v>0</v>
      </c>
    </row>
    <row r="139" spans="1:9" s="23" customFormat="1" x14ac:dyDescent="0.3">
      <c r="A139" s="24"/>
      <c r="B139" s="24"/>
      <c r="C139" s="28" t="s">
        <v>69</v>
      </c>
      <c r="D139" s="29">
        <v>0</v>
      </c>
      <c r="E139" s="29">
        <v>0</v>
      </c>
      <c r="F139" s="29">
        <v>0</v>
      </c>
      <c r="G139" s="29">
        <v>0</v>
      </c>
      <c r="H139" s="29">
        <v>0</v>
      </c>
      <c r="I139" s="29">
        <v>0</v>
      </c>
    </row>
    <row r="140" spans="1:9" s="23" customFormat="1" x14ac:dyDescent="0.3">
      <c r="A140" s="24"/>
      <c r="B140" s="24"/>
      <c r="C140" s="28" t="s">
        <v>70</v>
      </c>
      <c r="D140" s="29">
        <v>0</v>
      </c>
      <c r="E140" s="29">
        <v>0</v>
      </c>
      <c r="F140" s="29">
        <v>0</v>
      </c>
      <c r="G140" s="29">
        <v>0</v>
      </c>
      <c r="H140" s="29">
        <v>0</v>
      </c>
      <c r="I140" s="29">
        <v>0</v>
      </c>
    </row>
    <row r="141" spans="1:9" s="23" customFormat="1" x14ac:dyDescent="0.3">
      <c r="A141" s="24"/>
      <c r="B141" s="24"/>
      <c r="C141" s="28" t="s">
        <v>71</v>
      </c>
      <c r="D141" s="29">
        <v>0</v>
      </c>
      <c r="E141" s="29">
        <v>0</v>
      </c>
      <c r="F141" s="29">
        <v>0</v>
      </c>
      <c r="G141" s="29">
        <v>0</v>
      </c>
      <c r="H141" s="29">
        <v>0</v>
      </c>
      <c r="I141" s="29">
        <v>0</v>
      </c>
    </row>
    <row r="142" spans="1:9" s="23" customFormat="1" x14ac:dyDescent="0.3">
      <c r="A142" s="24"/>
      <c r="B142" s="24"/>
      <c r="C142" s="28" t="s">
        <v>72</v>
      </c>
      <c r="D142" s="29">
        <v>0</v>
      </c>
      <c r="E142" s="29">
        <v>0</v>
      </c>
      <c r="F142" s="29">
        <v>0</v>
      </c>
      <c r="G142" s="29">
        <v>0</v>
      </c>
      <c r="H142" s="29">
        <v>0</v>
      </c>
      <c r="I142" s="29">
        <v>0</v>
      </c>
    </row>
    <row r="143" spans="1:9" s="23" customFormat="1" x14ac:dyDescent="0.3">
      <c r="A143" s="24"/>
      <c r="B143" s="24"/>
      <c r="C143" s="28" t="s">
        <v>73</v>
      </c>
      <c r="D143" s="29">
        <v>0</v>
      </c>
      <c r="E143" s="29">
        <v>0</v>
      </c>
      <c r="F143" s="29">
        <v>0</v>
      </c>
      <c r="G143" s="29">
        <v>0</v>
      </c>
      <c r="H143" s="29">
        <v>0</v>
      </c>
      <c r="I143" s="29">
        <v>0</v>
      </c>
    </row>
    <row r="144" spans="1:9" s="23" customFormat="1" x14ac:dyDescent="0.3">
      <c r="A144" s="24"/>
      <c r="B144" s="24"/>
      <c r="C144" s="28" t="s">
        <v>74</v>
      </c>
      <c r="D144" s="29">
        <v>0</v>
      </c>
      <c r="E144" s="29">
        <v>0</v>
      </c>
      <c r="F144" s="29">
        <v>0</v>
      </c>
      <c r="G144" s="29">
        <v>0</v>
      </c>
      <c r="H144" s="29">
        <v>0</v>
      </c>
      <c r="I144" s="29">
        <v>0</v>
      </c>
    </row>
    <row r="145" spans="1:9" s="23" customFormat="1" x14ac:dyDescent="0.3">
      <c r="A145" s="24"/>
      <c r="B145" s="24"/>
      <c r="C145" s="28" t="s">
        <v>75</v>
      </c>
      <c r="D145" s="29">
        <v>0</v>
      </c>
      <c r="E145" s="29">
        <v>0</v>
      </c>
      <c r="F145" s="29">
        <v>0</v>
      </c>
      <c r="G145" s="29">
        <v>0</v>
      </c>
      <c r="H145" s="29">
        <v>0</v>
      </c>
      <c r="I145" s="29">
        <v>0</v>
      </c>
    </row>
    <row r="146" spans="1:9" s="23" customFormat="1" x14ac:dyDescent="0.3">
      <c r="A146" s="24"/>
      <c r="B146" s="25" t="s">
        <v>76</v>
      </c>
      <c r="C146" s="26"/>
      <c r="D146" s="29">
        <f>SUM(D147:D149)</f>
        <v>0</v>
      </c>
      <c r="E146" s="29">
        <f t="shared" ref="E146:I146" si="20">SUM(E147:E149)</f>
        <v>0</v>
      </c>
      <c r="F146" s="29">
        <f t="shared" si="20"/>
        <v>0</v>
      </c>
      <c r="G146" s="29">
        <f t="shared" si="20"/>
        <v>0</v>
      </c>
      <c r="H146" s="29">
        <f t="shared" si="20"/>
        <v>0</v>
      </c>
      <c r="I146" s="29">
        <f t="shared" si="20"/>
        <v>0</v>
      </c>
    </row>
    <row r="147" spans="1:9" s="23" customFormat="1" x14ac:dyDescent="0.3">
      <c r="A147" s="24"/>
      <c r="B147" s="24"/>
      <c r="C147" s="28" t="s">
        <v>77</v>
      </c>
      <c r="D147" s="29">
        <v>0</v>
      </c>
      <c r="E147" s="29">
        <v>0</v>
      </c>
      <c r="F147" s="29">
        <v>0</v>
      </c>
      <c r="G147" s="29">
        <v>0</v>
      </c>
      <c r="H147" s="29">
        <v>0</v>
      </c>
      <c r="I147" s="29">
        <v>0</v>
      </c>
    </row>
    <row r="148" spans="1:9" s="23" customFormat="1" x14ac:dyDescent="0.3">
      <c r="A148" s="24"/>
      <c r="B148" s="24"/>
      <c r="C148" s="28" t="s">
        <v>78</v>
      </c>
      <c r="D148" s="29">
        <v>0</v>
      </c>
      <c r="E148" s="29">
        <v>0</v>
      </c>
      <c r="F148" s="29">
        <v>0</v>
      </c>
      <c r="G148" s="29">
        <v>0</v>
      </c>
      <c r="H148" s="29">
        <v>0</v>
      </c>
      <c r="I148" s="29">
        <v>0</v>
      </c>
    </row>
    <row r="149" spans="1:9" s="23" customFormat="1" x14ac:dyDescent="0.3">
      <c r="A149" s="24"/>
      <c r="B149" s="24"/>
      <c r="C149" s="28" t="s">
        <v>79</v>
      </c>
      <c r="D149" s="29">
        <v>0</v>
      </c>
      <c r="E149" s="29">
        <v>0</v>
      </c>
      <c r="F149" s="29">
        <v>0</v>
      </c>
      <c r="G149" s="29">
        <v>0</v>
      </c>
      <c r="H149" s="29">
        <v>0</v>
      </c>
      <c r="I149" s="29">
        <v>0</v>
      </c>
    </row>
    <row r="150" spans="1:9" s="23" customFormat="1" x14ac:dyDescent="0.3">
      <c r="A150" s="24"/>
      <c r="B150" s="25" t="s">
        <v>80</v>
      </c>
      <c r="C150" s="26"/>
      <c r="D150" s="29">
        <f>SUM(D151:D157)</f>
        <v>0</v>
      </c>
      <c r="E150" s="29">
        <f t="shared" ref="E150:I150" si="21">SUM(E151:E157)</f>
        <v>0</v>
      </c>
      <c r="F150" s="29">
        <f t="shared" si="21"/>
        <v>0</v>
      </c>
      <c r="G150" s="29">
        <f t="shared" si="21"/>
        <v>0</v>
      </c>
      <c r="H150" s="29">
        <f t="shared" si="21"/>
        <v>0</v>
      </c>
      <c r="I150" s="29">
        <f t="shared" si="21"/>
        <v>0</v>
      </c>
    </row>
    <row r="151" spans="1:9" s="23" customFormat="1" x14ac:dyDescent="0.3">
      <c r="A151" s="24"/>
      <c r="B151" s="24"/>
      <c r="C151" s="28" t="s">
        <v>81</v>
      </c>
      <c r="D151" s="29">
        <v>0</v>
      </c>
      <c r="E151" s="29">
        <v>0</v>
      </c>
      <c r="F151" s="29">
        <v>0</v>
      </c>
      <c r="G151" s="29">
        <v>0</v>
      </c>
      <c r="H151" s="29">
        <v>0</v>
      </c>
      <c r="I151" s="29">
        <v>0</v>
      </c>
    </row>
    <row r="152" spans="1:9" s="23" customFormat="1" x14ac:dyDescent="0.3">
      <c r="A152" s="24"/>
      <c r="B152" s="24"/>
      <c r="C152" s="28" t="s">
        <v>82</v>
      </c>
      <c r="D152" s="29">
        <v>0</v>
      </c>
      <c r="E152" s="29">
        <v>0</v>
      </c>
      <c r="F152" s="29">
        <v>0</v>
      </c>
      <c r="G152" s="29">
        <v>0</v>
      </c>
      <c r="H152" s="29">
        <v>0</v>
      </c>
      <c r="I152" s="29">
        <v>0</v>
      </c>
    </row>
    <row r="153" spans="1:9" s="23" customFormat="1" x14ac:dyDescent="0.3">
      <c r="A153" s="24"/>
      <c r="B153" s="24"/>
      <c r="C153" s="28" t="s">
        <v>83</v>
      </c>
      <c r="D153" s="29">
        <v>0</v>
      </c>
      <c r="E153" s="29">
        <v>0</v>
      </c>
      <c r="F153" s="29">
        <v>0</v>
      </c>
      <c r="G153" s="29">
        <v>0</v>
      </c>
      <c r="H153" s="29">
        <v>0</v>
      </c>
      <c r="I153" s="29">
        <v>0</v>
      </c>
    </row>
    <row r="154" spans="1:9" s="23" customFormat="1" x14ac:dyDescent="0.3">
      <c r="A154" s="24"/>
      <c r="B154" s="24"/>
      <c r="C154" s="28" t="s">
        <v>84</v>
      </c>
      <c r="D154" s="29">
        <v>0</v>
      </c>
      <c r="E154" s="29">
        <v>0</v>
      </c>
      <c r="F154" s="29">
        <v>0</v>
      </c>
      <c r="G154" s="29">
        <v>0</v>
      </c>
      <c r="H154" s="29">
        <v>0</v>
      </c>
      <c r="I154" s="29">
        <v>0</v>
      </c>
    </row>
    <row r="155" spans="1:9" s="23" customFormat="1" x14ac:dyDescent="0.3">
      <c r="A155" s="24"/>
      <c r="B155" s="24"/>
      <c r="C155" s="28" t="s">
        <v>85</v>
      </c>
      <c r="D155" s="29">
        <v>0</v>
      </c>
      <c r="E155" s="29">
        <v>0</v>
      </c>
      <c r="F155" s="29">
        <v>0</v>
      </c>
      <c r="G155" s="29">
        <v>0</v>
      </c>
      <c r="H155" s="29">
        <v>0</v>
      </c>
      <c r="I155" s="29">
        <v>0</v>
      </c>
    </row>
    <row r="156" spans="1:9" s="23" customFormat="1" x14ac:dyDescent="0.3">
      <c r="A156" s="24"/>
      <c r="B156" s="24"/>
      <c r="C156" s="28" t="s">
        <v>86</v>
      </c>
      <c r="D156" s="29">
        <v>0</v>
      </c>
      <c r="E156" s="29">
        <v>0</v>
      </c>
      <c r="F156" s="29">
        <v>0</v>
      </c>
      <c r="G156" s="29">
        <v>0</v>
      </c>
      <c r="H156" s="29">
        <v>0</v>
      </c>
      <c r="I156" s="29">
        <v>0</v>
      </c>
    </row>
    <row r="157" spans="1:9" s="23" customFormat="1" x14ac:dyDescent="0.3">
      <c r="A157" s="24"/>
      <c r="B157" s="24"/>
      <c r="C157" s="28" t="s">
        <v>87</v>
      </c>
      <c r="D157" s="29">
        <v>0</v>
      </c>
      <c r="E157" s="29">
        <v>0</v>
      </c>
      <c r="F157" s="29">
        <v>0</v>
      </c>
      <c r="G157" s="29">
        <v>0</v>
      </c>
      <c r="H157" s="29">
        <v>0</v>
      </c>
      <c r="I157" s="29">
        <v>0</v>
      </c>
    </row>
    <row r="158" spans="1:9" s="23" customFormat="1" x14ac:dyDescent="0.3"/>
    <row r="159" spans="1:9" s="23" customFormat="1" x14ac:dyDescent="0.3">
      <c r="A159" s="20" t="s">
        <v>89</v>
      </c>
      <c r="B159" s="21"/>
      <c r="C159" s="22"/>
      <c r="D159" s="19">
        <f>SUM(D9+D84)</f>
        <v>8180516.1099999994</v>
      </c>
      <c r="E159" s="19">
        <f t="shared" ref="E159:I159" si="22">SUM(E9+E84)</f>
        <v>100.99999999994179</v>
      </c>
      <c r="F159" s="19">
        <f t="shared" si="22"/>
        <v>8180617.1099999994</v>
      </c>
      <c r="G159" s="19">
        <f t="shared" si="22"/>
        <v>4701752.92</v>
      </c>
      <c r="H159" s="19">
        <f t="shared" si="22"/>
        <v>4701752.92</v>
      </c>
      <c r="I159" s="19">
        <f t="shared" si="22"/>
        <v>3478864.1899999995</v>
      </c>
    </row>
    <row r="160" spans="1:9" s="23" customFormat="1" x14ac:dyDescent="0.3"/>
    <row r="161" s="23" customFormat="1" x14ac:dyDescent="0.3"/>
    <row r="162" s="23" customFormat="1" x14ac:dyDescent="0.3"/>
    <row r="163" s="23" customFormat="1" x14ac:dyDescent="0.3"/>
    <row r="164" s="23" customFormat="1" x14ac:dyDescent="0.3"/>
    <row r="165" s="23" customFormat="1" x14ac:dyDescent="0.3"/>
    <row r="166" s="23" customFormat="1" x14ac:dyDescent="0.3"/>
  </sheetData>
  <mergeCells count="30">
    <mergeCell ref="A6:I6"/>
    <mergeCell ref="A1:I1"/>
    <mergeCell ref="A2:I2"/>
    <mergeCell ref="A3:I3"/>
    <mergeCell ref="A4:I4"/>
    <mergeCell ref="A5:I5"/>
    <mergeCell ref="B71:C71"/>
    <mergeCell ref="A7:C8"/>
    <mergeCell ref="D7:H7"/>
    <mergeCell ref="I7:I8"/>
    <mergeCell ref="A9:C9"/>
    <mergeCell ref="B10:C10"/>
    <mergeCell ref="B18:C18"/>
    <mergeCell ref="B28:C28"/>
    <mergeCell ref="B38:C38"/>
    <mergeCell ref="B48:C48"/>
    <mergeCell ref="B58:C58"/>
    <mergeCell ref="B62:C62"/>
    <mergeCell ref="A159:C159"/>
    <mergeCell ref="B75:C75"/>
    <mergeCell ref="A84:C84"/>
    <mergeCell ref="B85:C85"/>
    <mergeCell ref="B93:C93"/>
    <mergeCell ref="B103:C103"/>
    <mergeCell ref="B113:C113"/>
    <mergeCell ref="B123:C123"/>
    <mergeCell ref="B133:C133"/>
    <mergeCell ref="B137:C137"/>
    <mergeCell ref="B146:C146"/>
    <mergeCell ref="B150:C15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2025-10-17T15:02:41Z</dcterms:created>
  <dcterms:modified xsi:type="dcterms:W3CDTF">2025-10-17T15:44:47Z</dcterms:modified>
</cp:coreProperties>
</file>